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July 17\PR19 methodology\"/>
    </mc:Choice>
  </mc:AlternateContent>
  <bookViews>
    <workbookView xWindow="0" yWindow="0" windowWidth="23040" windowHeight="9180" activeTab="1"/>
  </bookViews>
  <sheets>
    <sheet name="WATER&gt;&gt;" sheetId="3" r:id="rId1"/>
    <sheet name="WS12 (Jan 2018)" sheetId="1" r:id="rId2"/>
    <sheet name="WS12a not used" sheetId="4" r:id="rId3"/>
    <sheet name="WS12b (Jan 2018)" sheetId="2" r:id="rId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'WS12 (Jan 2018)'!$B$1:$M$38,'WS12 (Jan 2018)'!$B$40:$M$67</definedName>
    <definedName name="_xlnm.Print_Area" localSheetId="3">'WS12b (Jan 2018)'!$B$1:$M$39,'WS12b (Jan 2018)'!$B$41:$M$65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0" hidden="1">{"bal",#N/A,FALSE,"working papers";"income",#N/A,FALSE,"working papers"}</definedName>
    <definedName name="wrn.wpapers." hidden="1">{"bal",#N/A,FALSE,"working papers";"income",#N/A,FALSE,"working papers"}</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H27" i="2"/>
  <c r="I26" i="2"/>
  <c r="H26" i="2"/>
  <c r="H32" i="2" s="1"/>
  <c r="I25" i="2"/>
  <c r="H25" i="2"/>
  <c r="I24" i="2"/>
  <c r="H24" i="2"/>
  <c r="H21" i="2"/>
  <c r="I16" i="2"/>
  <c r="H16" i="2"/>
  <c r="J16" i="2" s="1"/>
  <c r="J15" i="2"/>
  <c r="J14" i="2"/>
  <c r="J11" i="2"/>
  <c r="J10" i="2"/>
  <c r="J9" i="2"/>
  <c r="J8" i="2"/>
  <c r="J7" i="2"/>
  <c r="J6" i="2"/>
  <c r="I30" i="1"/>
  <c r="H30" i="1"/>
  <c r="J27" i="1"/>
  <c r="I31" i="1" s="1"/>
  <c r="J22" i="1"/>
  <c r="J21" i="1"/>
  <c r="J20" i="1"/>
  <c r="J19" i="1"/>
  <c r="J18" i="1"/>
  <c r="J17" i="1"/>
  <c r="J16" i="1"/>
  <c r="H13" i="1"/>
  <c r="H23" i="1" s="1"/>
  <c r="J12" i="1"/>
  <c r="J11" i="1"/>
  <c r="J10" i="1"/>
  <c r="J9" i="1"/>
  <c r="J8" i="1"/>
  <c r="J7" i="1"/>
  <c r="I6" i="1"/>
  <c r="I13" i="1" s="1"/>
  <c r="I23" i="1" s="1"/>
  <c r="J27" i="2" l="1"/>
  <c r="J24" i="2"/>
  <c r="J30" i="1"/>
  <c r="H32" i="1" s="1"/>
  <c r="J32" i="1" s="1"/>
  <c r="I32" i="1"/>
  <c r="H31" i="2"/>
  <c r="I32" i="2"/>
  <c r="J32" i="2" s="1"/>
  <c r="H30" i="2"/>
  <c r="I31" i="2"/>
  <c r="I30" i="2"/>
  <c r="J25" i="2"/>
  <c r="I33" i="2"/>
  <c r="J23" i="1"/>
  <c r="H24" i="1" s="1"/>
  <c r="J24" i="1" s="1"/>
  <c r="J13" i="1"/>
  <c r="J26" i="2"/>
  <c r="H33" i="2"/>
  <c r="J33" i="2" s="1"/>
  <c r="H31" i="1"/>
  <c r="J31" i="1" s="1"/>
  <c r="J31" i="2" l="1"/>
  <c r="J30" i="2"/>
  <c r="I24" i="1"/>
</calcChain>
</file>

<file path=xl/sharedStrings.xml><?xml version="1.0" encoding="utf-8"?>
<sst xmlns="http://schemas.openxmlformats.org/spreadsheetml/2006/main" count="246" uniqueCount="144">
  <si>
    <t>Company name</t>
  </si>
  <si>
    <t>Data validation</t>
  </si>
  <si>
    <t>Line description</t>
  </si>
  <si>
    <t>Item reference</t>
  </si>
  <si>
    <t>Units</t>
  </si>
  <si>
    <t>DPs</t>
  </si>
  <si>
    <t>Price base</t>
  </si>
  <si>
    <t>Water resources</t>
  </si>
  <si>
    <t>Water network plus</t>
  </si>
  <si>
    <t>Total wholesale water</t>
  </si>
  <si>
    <t>Calculation, copy or download rule</t>
  </si>
  <si>
    <t>Validation description</t>
  </si>
  <si>
    <t>A</t>
  </si>
  <si>
    <t>Water resources net MEAV</t>
  </si>
  <si>
    <t>Net MEAV per regulatory accounts as at 31 March 2015</t>
  </si>
  <si>
    <t>£m</t>
  </si>
  <si>
    <t>2014-15 FYE</t>
  </si>
  <si>
    <t>31 March 2015 prices as reported</t>
  </si>
  <si>
    <t>Disposals</t>
  </si>
  <si>
    <t>2016-17 FYE (RPI adjusted)</t>
  </si>
  <si>
    <t>Reclassification</t>
  </si>
  <si>
    <t>Inflation</t>
  </si>
  <si>
    <t>Additions</t>
  </si>
  <si>
    <t>Depreciation</t>
  </si>
  <si>
    <t>Other adjustments</t>
  </si>
  <si>
    <t>Net MEAV as at 31 March 2017</t>
  </si>
  <si>
    <t>B</t>
  </si>
  <si>
    <t>Roll forward</t>
  </si>
  <si>
    <t>Additions 2017-18</t>
  </si>
  <si>
    <t>Depreciation 2017-18</t>
  </si>
  <si>
    <t>Additions 2018-19</t>
  </si>
  <si>
    <t>Depreciation 2018-19</t>
  </si>
  <si>
    <t>Additions 2019-20</t>
  </si>
  <si>
    <t>Depreciation 2019-20</t>
  </si>
  <si>
    <t>Other forecast adjustments 2017-2020</t>
  </si>
  <si>
    <t>Net MEAV as at 31 March 2020</t>
  </si>
  <si>
    <t>Net MEAV as at 31 March 2020 (% of total water wholesale)</t>
  </si>
  <si>
    <t>%</t>
  </si>
  <si>
    <t>-</t>
  </si>
  <si>
    <t>C</t>
  </si>
  <si>
    <t>RCV as at 31 March 2020</t>
  </si>
  <si>
    <t>Proposed RCV allocation 31 March 2020 (pre-midnight adjustments)</t>
  </si>
  <si>
    <t>Proposed midnight adjustments</t>
  </si>
  <si>
    <t>Not required in January 2018.</t>
  </si>
  <si>
    <t>Proposed allocation of midnight adjustments</t>
  </si>
  <si>
    <t>Proposed RCV allocation at 1 April 2020</t>
  </si>
  <si>
    <t>RCV ~ 31 March 2020 ( % of total wholesale water)</t>
  </si>
  <si>
    <t>RCV ~ 1 April 2020 ( % of total wholesale water)</t>
  </si>
  <si>
    <t>KEY</t>
  </si>
  <si>
    <t>Input</t>
  </si>
  <si>
    <t>Copy</t>
  </si>
  <si>
    <t>Calculation</t>
  </si>
  <si>
    <t>Pre populated</t>
  </si>
  <si>
    <t>WS12 (January 2018) guidance and line definitions</t>
  </si>
  <si>
    <t>Companies to use this table to set out the roll forward of the net MEAV and its proposal of the wholesale water RCV allocation.  All prices as at 31 March 2017; ie March 2017 RPI, except Block A line 1. Line 4 should be used to ensure line 8 is in March 2017 prices. Companies do not have to complete Block B if the data is not relevant to their RCV allocation proposals.</t>
  </si>
  <si>
    <t>Line</t>
  </si>
  <si>
    <t>Definition</t>
  </si>
  <si>
    <t>Net MEAV for water resource and other water assets, as published in company 2014-15 regulatory accounts for 31 March 2015. 
Water Resources = BM4048WR + BM4050WR
Wholesale Water = BM4048WTOT + BM4050WTOT</t>
  </si>
  <si>
    <t>Impact on net MEAV of disposal of assets between 1 April 2015 and 31 March 2017</t>
  </si>
  <si>
    <t>Impact on net MEAV of reclassification of assets between 1 April 2015 and 31 March 2017. This line should include any changes resulting from reclassification to or from water resources, with this explained in the narrative.</t>
  </si>
  <si>
    <t>Impact on net MEAV of Inflation. This line will be the difference between 1 April 2015 and 31 March 2017 prices for line 1.</t>
  </si>
  <si>
    <t>Impact on net MEAV of additions between 1 April 2015 and 31 March 2017</t>
  </si>
  <si>
    <t>Impact on net MEAV of depreciation between 1 April 2015 and 31 March 2017</t>
  </si>
  <si>
    <t>Other impacts on net MEAV between 1 April 2015 and 31 March 2017</t>
  </si>
  <si>
    <t>Net MEAV for water resources and other water assets at 31 March 2017. Total of lines 1 to 7</t>
  </si>
  <si>
    <t>Impact of forecast additions in 2017-18 on net MEAV at 31 March 2018</t>
  </si>
  <si>
    <t>Impact of forecast current cost depreciation, capital charges and disposals in 2017-18 on net MEAV at 31 March 2018</t>
  </si>
  <si>
    <t>Impact of forecast additions in 2018-19 on net MEAV at 31 March 2019</t>
  </si>
  <si>
    <t>Impact of forecast current cost depreciation, capital charges and disposals in 2018-19 on net MEAV at 31 March 2019</t>
  </si>
  <si>
    <t>Impact of forecast additions in 2019-20 on net MEAV at 31 March 2020</t>
  </si>
  <si>
    <t>Impact of forecast current cost depreciation, capital charges and disposals in 2019-20 on net MEAV at 31 March 2020</t>
  </si>
  <si>
    <t>Other forecast adjustments between net MEAV in March 2017 and net MEAV in March 2020</t>
  </si>
  <si>
    <t>Net MEAV for water resources and other water assets at 31 March 2020. Sum of lines 8 to 15</t>
  </si>
  <si>
    <t>Net MEAV for water resources and other water assets at 31 March 2020 as a percentage of the overall net MEAV for wholesale water. Calculation.</t>
  </si>
  <si>
    <t>Company proposal of RCV allocation at 31 March 2020. Companies should explain in their narrative the basis for this line. Depending on the approach the company takes, it may relate to the net MEAV allocation shown in lines 1 to 17, but this will not necessarily be the case.</t>
  </si>
  <si>
    <t xml:space="preserve">Proposed midnight adjustments. Not required for January 2018 submission </t>
  </si>
  <si>
    <t>Proposed allocation of RCV "midnight adjustments" from the reconciliation of performance in the 2015-20 period. Not required for January 2018 submission.</t>
  </si>
  <si>
    <t>Company proposal of RCV allocation at 1 April 2020 (ie post midnight adjustments).Sum of lines 17, plus the proportion included in line 20 of line 19.</t>
  </si>
  <si>
    <t>Company proposal of RCV allocation for water resources and other water assets at 31 March 2020 as a percentage of the overall net MEAV for wholesale Water. Calculation</t>
  </si>
  <si>
    <t>Company proposal of RCV allocation for water resources and other water assets at 1 April 2020 as a percentage of the overall net MEAV for wholesale Water. Calculation</t>
  </si>
  <si>
    <t>Average cost information</t>
  </si>
  <si>
    <t>Wholesale revenue in 2016-17</t>
  </si>
  <si>
    <t>Wholesale revenue billed at discounted rate (excluding bulk supplies)</t>
  </si>
  <si>
    <t>Wholesale revenue in 2016-17 ~ bulk supplies</t>
  </si>
  <si>
    <t>Volume 2016-17</t>
  </si>
  <si>
    <t>Ml</t>
  </si>
  <si>
    <t>Volume 2016-17 billed at discounted rate (excluding bulk supplies)</t>
  </si>
  <si>
    <t>Volume billed 2016-17 ~ bulk supplies</t>
  </si>
  <si>
    <t>Indicative impact on average cost of proposed RCV allocation</t>
  </si>
  <si>
    <t>Impact from cost of capital for 2016-17 if RCV had been allocated as company now propose</t>
  </si>
  <si>
    <t>Should sum to zero</t>
  </si>
  <si>
    <t>Impact from run off for 2016-17 if RCV had been allocated as company now propose</t>
  </si>
  <si>
    <t>Indicative change in average cost from RCV allocation</t>
  </si>
  <si>
    <t>Incremental water resource information</t>
  </si>
  <si>
    <t>Incremental water resource capacity (yield)</t>
  </si>
  <si>
    <t>Ml/d</t>
  </si>
  <si>
    <t>Incremental cost of water resources 2020-25</t>
  </si>
  <si>
    <t>Incremental cost of water resources</t>
  </si>
  <si>
    <t>£/m3</t>
  </si>
  <si>
    <t>D</t>
  </si>
  <si>
    <t>Average revenues 2016-17</t>
  </si>
  <si>
    <t>Average revenue for all water sold</t>
  </si>
  <si>
    <t>Line 1 divided by line 4.</t>
  </si>
  <si>
    <t>Average revenue for water sold at a discounted rate (excluding bulk supplies)</t>
  </si>
  <si>
    <t>Line 2 divided by line 5.</t>
  </si>
  <si>
    <t>Average revenue for bulk supplies</t>
  </si>
  <si>
    <t>Line 3 divided by line 6.</t>
  </si>
  <si>
    <t>Average revenue for water not sold at a discounted rate</t>
  </si>
  <si>
    <t>Line 1 less (line 2 plus line 3) divided by line 4 less (line 5 plus line 6).</t>
  </si>
  <si>
    <t>E</t>
  </si>
  <si>
    <t>Indicative unit revenues post RCV allocation</t>
  </si>
  <si>
    <t>Average revenue for all water (as if under proposed RCV allocation)</t>
  </si>
  <si>
    <t>Line 13 plus line 9.</t>
  </si>
  <si>
    <t>Average revenue for water sold at a discounted rate (as if under proposed RCV allocation)</t>
  </si>
  <si>
    <t>Line 14 plus line 9.</t>
  </si>
  <si>
    <t>Average revenue for bulk supplies (as if under proposed RCV allocation)</t>
  </si>
  <si>
    <t>Line 15 plus line 9.</t>
  </si>
  <si>
    <t>Average revenue for water not sold at a discounted rate (as if under proposed RCV allocation)</t>
  </si>
  <si>
    <t>Line 16 plus line 9.</t>
  </si>
  <si>
    <t>Companies to provide information to help assess the potential impact on wholesale charges from its proposed RCV allocation. All entries are expected to be in 2017-18 average prices.</t>
  </si>
  <si>
    <t>All income received in 2016-17 for providing a bulk supply (for potable or nonpotable supplies) to another water undertaker and from wastewater connection agreements with another wastewater undertaker.</t>
  </si>
  <si>
    <t>Volume billed in 2016-17 for which related revenue is reported in line 1.</t>
  </si>
  <si>
    <t>Volume billed in 2016-17 for which related revenue is reported in line 2.</t>
  </si>
  <si>
    <t>Volume billed in 2016-17 for which related revenue is reported in line 3.</t>
  </si>
  <si>
    <t xml:space="preserve">Change in the revenue that would have accrued in 2016-17 if the proposed RCV allocation had been in place, that can be attributed to the change in the cost of capital. The company should assume that the cost of capital for each business unit would have been the same as that applied for the wholesale business unit. (All companies can assume 3.6%). The impact is what would have occured from the change in charges under the proposed RCV allocation compared to that implied by the 2016-17 charges.  If relevant explicit assumptions about RCV that underlie its tariff structures in 2016-17 are not known, the company should arrive at an implied cost of capital and run off consistent with its tariff structures in 2016-17. The information is only required to help understand the impact on charges of the proposed RCV allocation and companies should make whatever simplifications they consider appropriate to this end. The company should set out its approach, including any assumptions, in its commentary. </t>
  </si>
  <si>
    <t>Change in the revenue that would have accrued in 2016-17 if the proposed RCV allocation had been in place, that can be attributed to the change in run off. The impact is what would have occured from the change in charges under the proposed RCV allocation compared to that implied by the 2016-17 charges. The company should assume that aggregated run off for the wholesale service is the same as that applied, but allocate this to the different business units proportionaly on its latest understanding. If relevant explicit assumptions about RCV that underlie its tariff structures in 2016-17 are not known, the company should arrive at an implied cost of capital and run off consistent with its tariff structures in 2016-17.  The information is only required to help understand the impact on charges of the proposed RCV allocation and companies should make whatever simplifications they consider appropriate to this end. The company should set out its approach in its commentary, including any assumptions. This must include its view of what RCV run off would have been appropriate in 2016-17 if the RCV had been allocated under the same method as the company now propose and compare this to the run off reported in tables Wr4 and Wn4, explaining any apparent disparencies.</t>
  </si>
  <si>
    <t>Indicative change in average cost from company proposed RCV allocation. Calculation. Change in revenue that would have accrued in lines 7 and 8 divided by volume reported in line 4.</t>
  </si>
  <si>
    <t>Increase in water resource capacity (yield) by 31 March 2025 from 31 March 2020, expected in the draft water resource management plan.</t>
  </si>
  <si>
    <t>Total expenditure in 2020 to 2025 period related to the increase in capacity set out in line 10, as set out in the draft water resource management plan.</t>
  </si>
  <si>
    <t>Incremental cost of increase in capacity. Calculation. Average annual incremental revenue in pounds million (line 11 divided by 5) divided by annual increase in capacity in million  cubic meters per annum (ie line 10 multiplied by 0.365)</t>
  </si>
  <si>
    <t>Calculation. Line 1 divided by line 4.</t>
  </si>
  <si>
    <t>Calculation. Line 2 divided by line 5.</t>
  </si>
  <si>
    <t>Calculation. Line 3 divided by line 6.</t>
  </si>
  <si>
    <t>Calculation. Line 1 less (line 2 plus line 3) divided by line 4 less (line 5 plus line 6).</t>
  </si>
  <si>
    <t>Calculation. Line 13 plus line 9.</t>
  </si>
  <si>
    <t>Calculation. Line 14 plus line 9.</t>
  </si>
  <si>
    <t>Calculation. Line 15 plus line 9.</t>
  </si>
  <si>
    <t>Calculation. Line 16 plus line 9.</t>
  </si>
  <si>
    <t>2016-17 FYA (RPI adjusted)</t>
  </si>
  <si>
    <t>WS12 - RCV allocation in the wholesale water service</t>
  </si>
  <si>
    <t>WS12b - Wholesale water charges impact assessment</t>
  </si>
  <si>
    <t>WS12b (January 2018) guidance and line definitions</t>
  </si>
  <si>
    <t>Wholesale tariff income (for residential and business) from water including special agreements, non-potable water and bulk supplies. Income is split between the two business units as defined in RAG 4.06.</t>
  </si>
  <si>
    <t>Wholesale tariff income (for residential and business) included in line 1 that is supplied at a discount to the standard residential charges. Income is split between the two business units as defined in RAG 4.06.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</si>
</sst>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5"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10"/>
      <color theme="1"/>
      <name val="Arial"/>
      <family val="2"/>
    </font>
    <font>
      <sz val="8"/>
      <color theme="1"/>
      <name val="Arial"/>
      <family val="2"/>
    </font>
    <font>
      <sz val="9"/>
      <name val="Arial"/>
      <family val="2"/>
    </font>
    <font>
      <sz val="9"/>
      <color theme="0"/>
      <name val="Arial"/>
      <family val="2"/>
    </font>
    <font>
      <sz val="10"/>
      <name val="Arial"/>
      <family val="2"/>
    </font>
    <font>
      <sz val="10"/>
      <name val="Franklin Gothic Demi"/>
      <family val="2"/>
    </font>
    <font>
      <sz val="11"/>
      <color rgb="FF0078C9"/>
      <name val="Franklin Gothic Demi"/>
      <family val="2"/>
    </font>
    <font>
      <sz val="10"/>
      <color theme="1"/>
      <name val="Gill Sans MT"/>
      <family val="2"/>
    </font>
    <font>
      <sz val="10"/>
      <color rgb="FF0078C9"/>
      <name val="Arial"/>
      <family val="2"/>
    </font>
  </fonts>
  <fills count="8">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s>
  <borders count="52">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top/>
      <bottom/>
      <diagonal/>
    </border>
    <border>
      <left style="thin">
        <color rgb="FF857362"/>
      </left>
      <right style="medium">
        <color rgb="FF857362"/>
      </right>
      <top style="thin">
        <color rgb="FF857362"/>
      </top>
      <bottom style="thin">
        <color rgb="FF857362"/>
      </bottom>
      <diagonal/>
    </border>
    <border>
      <left/>
      <right style="thin">
        <color rgb="FF857362"/>
      </right>
      <top/>
      <bottom/>
      <diagonal/>
    </border>
    <border>
      <left style="thin">
        <color rgb="FF857362"/>
      </left>
      <right style="medium">
        <color rgb="FF857362"/>
      </right>
      <top/>
      <bottom/>
      <diagonal/>
    </border>
    <border>
      <left style="medium">
        <color rgb="FF857362"/>
      </left>
      <right/>
      <top style="thin">
        <color rgb="FF857362"/>
      </top>
      <bottom style="thin">
        <color rgb="FF857362"/>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thin">
        <color rgb="FF857362"/>
      </left>
      <right style="medium">
        <color rgb="FF857362"/>
      </right>
      <top style="thin">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right style="thin">
        <color rgb="FF857362"/>
      </right>
      <top style="thin">
        <color rgb="FF857362"/>
      </top>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thin">
        <color rgb="FF857362"/>
      </left>
      <right style="thin">
        <color rgb="FF857362"/>
      </right>
      <top/>
      <bottom style="thin">
        <color rgb="FF857362"/>
      </bottom>
      <diagonal/>
    </border>
    <border>
      <left/>
      <right/>
      <top style="thin">
        <color rgb="FF857362"/>
      </top>
      <bottom/>
      <diagonal/>
    </border>
    <border>
      <left/>
      <right/>
      <top style="medium">
        <color rgb="FF857362"/>
      </top>
      <bottom/>
      <diagonal/>
    </border>
    <border>
      <left style="thin">
        <color rgb="FF857362"/>
      </left>
      <right style="medium">
        <color rgb="FF857362"/>
      </right>
      <top style="medium">
        <color rgb="FF857362"/>
      </top>
      <bottom/>
      <diagonal/>
    </border>
    <border>
      <left/>
      <right style="thin">
        <color rgb="FF857362"/>
      </right>
      <top/>
      <bottom style="thin">
        <color rgb="FF857362"/>
      </bottom>
      <diagonal/>
    </border>
    <border>
      <left style="medium">
        <color rgb="FF857362"/>
      </left>
      <right/>
      <top style="medium">
        <color rgb="FF857362"/>
      </top>
      <bottom/>
      <diagonal/>
    </border>
    <border>
      <left style="medium">
        <color rgb="FF857362"/>
      </left>
      <right/>
      <top/>
      <bottom style="medium">
        <color rgb="FF857362"/>
      </bottom>
      <diagonal/>
    </border>
    <border>
      <left/>
      <right/>
      <top/>
      <bottom style="medium">
        <color rgb="FF857362"/>
      </bottom>
      <diagonal/>
    </border>
  </borders>
  <cellStyleXfs count="7">
    <xf numFmtId="0" fontId="0" fillId="0" borderId="0"/>
    <xf numFmtId="0" fontId="1" fillId="0" borderId="0"/>
    <xf numFmtId="0" fontId="1" fillId="0" borderId="0"/>
    <xf numFmtId="0" fontId="10" fillId="0" borderId="0"/>
    <xf numFmtId="0" fontId="1" fillId="0" borderId="0"/>
    <xf numFmtId="0" fontId="10" fillId="0" borderId="0"/>
    <xf numFmtId="0" fontId="10" fillId="0" borderId="0"/>
  </cellStyleXfs>
  <cellXfs count="222">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0" fillId="3" borderId="0" xfId="0" applyFill="1" applyBorder="1"/>
    <xf numFmtId="0" fontId="1" fillId="3" borderId="0" xfId="1" applyFill="1" applyAlignment="1">
      <alignment vertical="center"/>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2"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6" xfId="1" applyFont="1" applyFill="1" applyBorder="1" applyAlignment="1">
      <alignment horizontal="center" vertical="center"/>
    </xf>
    <xf numFmtId="0" fontId="4" fillId="4" borderId="5" xfId="1" applyFont="1" applyFill="1" applyBorder="1" applyAlignment="1">
      <alignment vertical="center"/>
    </xf>
    <xf numFmtId="0" fontId="5" fillId="0" borderId="7" xfId="1" applyFont="1" applyBorder="1" applyAlignment="1">
      <alignment horizontal="center" vertical="center"/>
    </xf>
    <xf numFmtId="0" fontId="6" fillId="0" borderId="8" xfId="1" applyFont="1" applyBorder="1" applyAlignment="1">
      <alignmen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5" fillId="5" borderId="12" xfId="1" applyFont="1" applyFill="1" applyBorder="1" applyAlignment="1">
      <alignment vertical="center"/>
    </xf>
    <xf numFmtId="164" fontId="5" fillId="6" borderId="9" xfId="1" applyNumberFormat="1" applyFont="1" applyFill="1" applyBorder="1" applyAlignment="1">
      <alignment vertical="center"/>
    </xf>
    <xf numFmtId="164" fontId="5" fillId="5" borderId="11" xfId="1" applyNumberFormat="1" applyFont="1" applyFill="1" applyBorder="1" applyAlignment="1">
      <alignment vertical="center"/>
    </xf>
    <xf numFmtId="164" fontId="8" fillId="3" borderId="13" xfId="1" applyNumberFormat="1" applyFont="1" applyFill="1" applyBorder="1" applyAlignment="1">
      <alignment horizontal="left" vertical="center"/>
    </xf>
    <xf numFmtId="164" fontId="8" fillId="3" borderId="11" xfId="1" applyNumberFormat="1" applyFont="1" applyFill="1" applyBorder="1" applyAlignment="1">
      <alignment horizontal="left" vertical="center"/>
    </xf>
    <xf numFmtId="0" fontId="5" fillId="0" borderId="14" xfId="1" applyFont="1" applyBorder="1" applyAlignment="1">
      <alignment horizontal="center" vertical="center"/>
    </xf>
    <xf numFmtId="0" fontId="6" fillId="0" borderId="15" xfId="1" applyFont="1" applyBorder="1" applyAlignment="1">
      <alignment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5" fillId="5" borderId="19" xfId="1" applyFont="1" applyFill="1" applyBorder="1" applyAlignment="1">
      <alignment vertical="center"/>
    </xf>
    <xf numFmtId="0" fontId="5" fillId="5" borderId="16" xfId="1" applyFont="1" applyFill="1" applyBorder="1" applyAlignment="1">
      <alignment vertical="center"/>
    </xf>
    <xf numFmtId="164" fontId="5" fillId="6" borderId="20" xfId="1" applyNumberFormat="1" applyFont="1" applyFill="1" applyBorder="1" applyAlignment="1">
      <alignment vertical="center"/>
    </xf>
    <xf numFmtId="164" fontId="9" fillId="3" borderId="21" xfId="1" applyNumberFormat="1" applyFont="1" applyFill="1" applyBorder="1" applyAlignment="1">
      <alignment horizontal="left" vertical="center"/>
    </xf>
    <xf numFmtId="164" fontId="9" fillId="3" borderId="18" xfId="1" applyNumberFormat="1" applyFont="1" applyFill="1" applyBorder="1" applyAlignment="1">
      <alignment horizontal="left" vertical="center"/>
    </xf>
    <xf numFmtId="0" fontId="7" fillId="0" borderId="8" xfId="1" applyFont="1" applyBorder="1" applyAlignment="1">
      <alignment horizontal="center" vertical="center"/>
    </xf>
    <xf numFmtId="0" fontId="7" fillId="0" borderId="22" xfId="1" applyFont="1" applyBorder="1" applyAlignment="1">
      <alignment horizontal="center" vertical="center"/>
    </xf>
    <xf numFmtId="0" fontId="5" fillId="5" borderId="23" xfId="1" applyFont="1" applyFill="1" applyBorder="1" applyAlignment="1">
      <alignment vertical="center"/>
    </xf>
    <xf numFmtId="0" fontId="5" fillId="5" borderId="8" xfId="1" applyFont="1" applyFill="1" applyBorder="1" applyAlignment="1">
      <alignment vertical="center"/>
    </xf>
    <xf numFmtId="164" fontId="5" fillId="6" borderId="18" xfId="1" applyNumberFormat="1" applyFont="1" applyFill="1" applyBorder="1" applyAlignment="1">
      <alignment vertical="center"/>
    </xf>
    <xf numFmtId="0" fontId="7" fillId="0" borderId="24" xfId="1" applyFont="1" applyBorder="1" applyAlignment="1">
      <alignment horizontal="center" vertical="center"/>
    </xf>
    <xf numFmtId="0" fontId="5" fillId="0" borderId="25" xfId="1" applyFont="1" applyBorder="1" applyAlignment="1">
      <alignment horizontal="center" vertical="center"/>
    </xf>
    <xf numFmtId="0" fontId="6" fillId="0" borderId="26" xfId="1" applyFont="1" applyBorder="1" applyAlignment="1">
      <alignment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164" fontId="5" fillId="6" borderId="29" xfId="1" applyNumberFormat="1" applyFont="1" applyFill="1" applyBorder="1" applyAlignment="1">
      <alignment vertical="center"/>
    </xf>
    <xf numFmtId="164" fontId="5" fillId="6" borderId="26" xfId="1" applyNumberFormat="1" applyFont="1" applyFill="1" applyBorder="1" applyAlignment="1">
      <alignment vertical="center"/>
    </xf>
    <xf numFmtId="164" fontId="5" fillId="6" borderId="28" xfId="1" applyNumberFormat="1" applyFont="1" applyFill="1" applyBorder="1" applyAlignment="1">
      <alignment vertical="center"/>
    </xf>
    <xf numFmtId="164" fontId="5" fillId="3" borderId="30" xfId="1" applyNumberFormat="1" applyFont="1" applyFill="1" applyBorder="1" applyAlignment="1">
      <alignment horizontal="left" vertical="center"/>
    </xf>
    <xf numFmtId="164" fontId="5" fillId="3" borderId="28" xfId="1" applyNumberFormat="1" applyFont="1" applyFill="1" applyBorder="1" applyAlignment="1">
      <alignment horizontal="left" vertical="center"/>
    </xf>
    <xf numFmtId="164" fontId="5" fillId="5" borderId="12" xfId="1" applyNumberFormat="1" applyFont="1" applyFill="1" applyBorder="1" applyAlignment="1">
      <alignment vertical="center"/>
    </xf>
    <xf numFmtId="164" fontId="5" fillId="5" borderId="9" xfId="1" applyNumberFormat="1" applyFont="1" applyFill="1" applyBorder="1" applyAlignment="1">
      <alignment vertical="center"/>
    </xf>
    <xf numFmtId="164" fontId="5" fillId="6" borderId="11" xfId="1" applyNumberFormat="1" applyFont="1" applyFill="1" applyBorder="1" applyAlignment="1">
      <alignment vertical="center"/>
    </xf>
    <xf numFmtId="164" fontId="5" fillId="3" borderId="13" xfId="1" applyNumberFormat="1" applyFont="1" applyFill="1" applyBorder="1" applyAlignment="1">
      <alignment horizontal="left" vertical="center"/>
    </xf>
    <xf numFmtId="164" fontId="5" fillId="3" borderId="11" xfId="1" applyNumberFormat="1" applyFont="1" applyFill="1" applyBorder="1" applyAlignment="1">
      <alignment horizontal="left" vertical="center"/>
    </xf>
    <xf numFmtId="164" fontId="5" fillId="5" borderId="23" xfId="1" applyNumberFormat="1" applyFont="1" applyFill="1" applyBorder="1" applyAlignment="1">
      <alignment vertical="center"/>
    </xf>
    <xf numFmtId="164" fontId="5" fillId="5" borderId="8" xfId="1" applyNumberFormat="1" applyFont="1" applyFill="1" applyBorder="1" applyAlignment="1">
      <alignment vertical="center"/>
    </xf>
    <xf numFmtId="164" fontId="5" fillId="3" borderId="21" xfId="1" applyNumberFormat="1" applyFont="1" applyFill="1" applyBorder="1" applyAlignment="1">
      <alignment horizontal="left" vertical="center"/>
    </xf>
    <xf numFmtId="164" fontId="5" fillId="3" borderId="18" xfId="1" applyNumberFormat="1" applyFont="1" applyFill="1" applyBorder="1" applyAlignment="1">
      <alignment horizontal="left" vertical="center"/>
    </xf>
    <xf numFmtId="0" fontId="7" fillId="0" borderId="15" xfId="1" applyFont="1" applyBorder="1" applyAlignment="1">
      <alignment horizontal="center" vertical="center"/>
    </xf>
    <xf numFmtId="164" fontId="5" fillId="5" borderId="31" xfId="1" applyNumberFormat="1" applyFont="1" applyFill="1" applyBorder="1" applyAlignment="1">
      <alignment vertical="center"/>
    </xf>
    <xf numFmtId="164" fontId="5" fillId="5" borderId="15" xfId="1" applyNumberFormat="1" applyFont="1" applyFill="1" applyBorder="1" applyAlignment="1">
      <alignment vertical="center"/>
    </xf>
    <xf numFmtId="164" fontId="5" fillId="6" borderId="24" xfId="1" applyNumberFormat="1" applyFont="1" applyFill="1" applyBorder="1" applyAlignment="1">
      <alignment vertical="center"/>
    </xf>
    <xf numFmtId="164" fontId="5" fillId="6" borderId="31" xfId="1" applyNumberFormat="1" applyFont="1" applyFill="1" applyBorder="1" applyAlignment="1">
      <alignment vertical="center"/>
    </xf>
    <xf numFmtId="164" fontId="5" fillId="6" borderId="15" xfId="1" applyNumberFormat="1" applyFont="1" applyFill="1" applyBorder="1" applyAlignment="1">
      <alignment vertical="center"/>
    </xf>
    <xf numFmtId="0" fontId="7" fillId="0" borderId="28" xfId="1" quotePrefix="1" applyFont="1" applyBorder="1" applyAlignment="1">
      <alignment horizontal="center" vertical="center"/>
    </xf>
    <xf numFmtId="164" fontId="5" fillId="6" borderId="29" xfId="1" applyNumberFormat="1" applyFont="1" applyFill="1" applyBorder="1" applyAlignment="1">
      <alignment horizontal="right" vertical="center"/>
    </xf>
    <xf numFmtId="164" fontId="5" fillId="6" borderId="26" xfId="1" applyNumberFormat="1" applyFont="1" applyFill="1" applyBorder="1" applyAlignment="1">
      <alignment horizontal="right" vertical="center"/>
    </xf>
    <xf numFmtId="164" fontId="5" fillId="6" borderId="28" xfId="1" applyNumberFormat="1" applyFont="1" applyFill="1" applyBorder="1" applyAlignment="1">
      <alignment horizontal="right"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164" fontId="5" fillId="5" borderId="32" xfId="2" applyNumberFormat="1" applyFont="1" applyFill="1" applyBorder="1" applyAlignment="1">
      <alignment vertical="center"/>
    </xf>
    <xf numFmtId="164" fontId="5" fillId="5" borderId="33" xfId="2" applyNumberFormat="1" applyFont="1" applyFill="1" applyBorder="1" applyAlignment="1">
      <alignment vertical="center"/>
    </xf>
    <xf numFmtId="0" fontId="7" fillId="0" borderId="8" xfId="2" applyFont="1" applyBorder="1" applyAlignment="1">
      <alignment horizontal="center" vertical="center"/>
    </xf>
    <xf numFmtId="0" fontId="7" fillId="0" borderId="22" xfId="2" applyFont="1" applyBorder="1" applyAlignment="1">
      <alignment horizontal="center" vertical="center"/>
    </xf>
    <xf numFmtId="0" fontId="7" fillId="0" borderId="18" xfId="2" applyFont="1" applyBorder="1" applyAlignment="1">
      <alignment horizontal="center" vertical="center"/>
    </xf>
    <xf numFmtId="0" fontId="7" fillId="0" borderId="18" xfId="2" quotePrefix="1" applyFont="1" applyBorder="1" applyAlignment="1">
      <alignment horizontal="center" vertical="center"/>
    </xf>
    <xf numFmtId="164" fontId="5" fillId="6" borderId="36" xfId="2" applyNumberFormat="1" applyFont="1" applyFill="1" applyBorder="1" applyAlignment="1">
      <alignment vertical="center"/>
    </xf>
    <xf numFmtId="164" fontId="5" fillId="6" borderId="19" xfId="2" applyNumberFormat="1" applyFont="1" applyFill="1" applyBorder="1" applyAlignment="1">
      <alignment horizontal="right" vertical="center"/>
    </xf>
    <xf numFmtId="164" fontId="5" fillId="6" borderId="16" xfId="2" applyNumberFormat="1" applyFont="1" applyFill="1" applyBorder="1" applyAlignment="1">
      <alignment horizontal="right" vertical="center"/>
    </xf>
    <xf numFmtId="164" fontId="5" fillId="6" borderId="20" xfId="2" applyNumberFormat="1" applyFont="1" applyFill="1" applyBorder="1" applyAlignment="1">
      <alignment horizontal="right"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8" xfId="2" quotePrefix="1" applyFont="1" applyBorder="1" applyAlignment="1">
      <alignment horizontal="center" vertical="center"/>
    </xf>
    <xf numFmtId="0" fontId="5" fillId="6" borderId="29" xfId="2" applyFont="1" applyFill="1" applyBorder="1" applyAlignment="1">
      <alignment horizontal="right" vertical="center"/>
    </xf>
    <xf numFmtId="0" fontId="5" fillId="6" borderId="26" xfId="2" applyFont="1" applyFill="1" applyBorder="1" applyAlignment="1">
      <alignment horizontal="right" vertical="center"/>
    </xf>
    <xf numFmtId="164" fontId="5" fillId="6" borderId="28" xfId="2" applyNumberFormat="1" applyFont="1" applyFill="1" applyBorder="1" applyAlignment="1">
      <alignment horizontal="right" vertical="center"/>
    </xf>
    <xf numFmtId="0" fontId="10" fillId="3" borderId="0" xfId="3" applyFont="1" applyFill="1" applyBorder="1" applyAlignment="1">
      <alignment vertical="center"/>
    </xf>
    <xf numFmtId="0" fontId="11" fillId="3" borderId="0" xfId="3" applyFont="1" applyFill="1" applyAlignment="1">
      <alignment vertical="center"/>
    </xf>
    <xf numFmtId="0" fontId="10" fillId="3" borderId="0" xfId="3" applyFont="1" applyFill="1" applyAlignment="1">
      <alignment vertical="center"/>
    </xf>
    <xf numFmtId="0" fontId="6" fillId="5" borderId="8" xfId="1" applyFont="1" applyFill="1" applyBorder="1" applyAlignment="1">
      <alignment horizontal="center" vertical="center"/>
    </xf>
    <xf numFmtId="0" fontId="6" fillId="3" borderId="0" xfId="1" applyFont="1" applyFill="1" applyBorder="1" applyAlignment="1">
      <alignment horizontal="left" vertical="center"/>
    </xf>
    <xf numFmtId="0" fontId="6" fillId="7" borderId="8" xfId="1" applyFont="1" applyFill="1" applyBorder="1" applyAlignment="1">
      <alignment horizontal="center" vertical="center"/>
    </xf>
    <xf numFmtId="0" fontId="10" fillId="3" borderId="0" xfId="3" applyFill="1" applyBorder="1" applyAlignment="1">
      <alignment vertical="center"/>
    </xf>
    <xf numFmtId="0" fontId="6" fillId="6" borderId="8" xfId="1" applyFont="1" applyFill="1" applyBorder="1" applyAlignment="1">
      <alignment horizontal="center" vertical="center"/>
    </xf>
    <xf numFmtId="0" fontId="12" fillId="3" borderId="0" xfId="1" applyNumberFormat="1" applyFont="1" applyFill="1" applyBorder="1" applyAlignment="1" applyProtection="1">
      <alignment vertical="center"/>
    </xf>
    <xf numFmtId="0" fontId="6" fillId="4" borderId="8" xfId="1" applyFont="1" applyFill="1" applyBorder="1" applyAlignment="1">
      <alignment horizontal="center" vertical="center"/>
    </xf>
    <xf numFmtId="0" fontId="13" fillId="3" borderId="0" xfId="4" applyFont="1" applyFill="1"/>
    <xf numFmtId="0" fontId="1" fillId="3" borderId="0" xfId="1" applyFill="1"/>
    <xf numFmtId="0" fontId="6" fillId="3" borderId="0" xfId="1" applyFont="1" applyFill="1" applyBorder="1" applyAlignment="1">
      <alignment horizontal="center" vertical="center"/>
    </xf>
    <xf numFmtId="49" fontId="10" fillId="3" borderId="0" xfId="1" applyNumberFormat="1" applyFont="1" applyFill="1" applyBorder="1" applyAlignment="1" applyProtection="1">
      <alignment vertical="top" wrapText="1"/>
    </xf>
    <xf numFmtId="0" fontId="12" fillId="4" borderId="1" xfId="1" applyNumberFormat="1" applyFont="1" applyFill="1" applyBorder="1" applyAlignment="1" applyProtection="1">
      <alignment vertical="center"/>
    </xf>
    <xf numFmtId="0" fontId="14" fillId="4" borderId="34" xfId="5" applyFont="1" applyFill="1" applyBorder="1" applyAlignment="1" applyProtection="1">
      <alignment horizontal="left" vertical="center"/>
    </xf>
    <xf numFmtId="0" fontId="14" fillId="4" borderId="34" xfId="5" applyFont="1" applyFill="1" applyBorder="1" applyAlignment="1" applyProtection="1">
      <alignment vertical="center"/>
    </xf>
    <xf numFmtId="0" fontId="14" fillId="4" borderId="35" xfId="5" applyFont="1" applyFill="1" applyBorder="1" applyAlignment="1" applyProtection="1">
      <alignment vertical="center"/>
    </xf>
    <xf numFmtId="0" fontId="14" fillId="3" borderId="0" xfId="5" applyFont="1" applyFill="1" applyBorder="1" applyAlignment="1" applyProtection="1">
      <alignment vertical="center"/>
    </xf>
    <xf numFmtId="0" fontId="14" fillId="3" borderId="0" xfId="5" applyFont="1" applyFill="1" applyBorder="1" applyAlignment="1" applyProtection="1">
      <alignment horizontal="left" vertical="center"/>
    </xf>
    <xf numFmtId="0" fontId="11" fillId="3" borderId="0" xfId="5" applyFont="1" applyFill="1" applyBorder="1" applyAlignment="1" applyProtection="1">
      <alignment vertical="top"/>
    </xf>
    <xf numFmtId="0" fontId="10" fillId="3" borderId="0" xfId="1" applyFont="1" applyFill="1" applyBorder="1" applyAlignment="1">
      <alignment vertical="center" wrapText="1"/>
    </xf>
    <xf numFmtId="49" fontId="10" fillId="3" borderId="0" xfId="5" applyNumberFormat="1" applyFont="1" applyFill="1" applyBorder="1" applyAlignment="1" applyProtection="1">
      <alignment vertical="top" wrapText="1"/>
    </xf>
    <xf numFmtId="0" fontId="10" fillId="3" borderId="0" xfId="5" applyFont="1" applyFill="1" applyAlignment="1" applyProtection="1">
      <alignment vertical="center"/>
    </xf>
    <xf numFmtId="0" fontId="10" fillId="3" borderId="0" xfId="5" applyFont="1" applyFill="1" applyAlignment="1" applyProtection="1">
      <alignment horizontal="left" vertical="center"/>
    </xf>
    <xf numFmtId="0" fontId="1" fillId="3" borderId="0" xfId="1" applyFill="1" applyProtection="1"/>
    <xf numFmtId="0" fontId="1" fillId="3" borderId="0" xfId="1" applyFill="1" applyBorder="1" applyProtection="1"/>
    <xf numFmtId="0" fontId="11" fillId="0" borderId="37" xfId="5" applyFont="1" applyFill="1" applyBorder="1" applyAlignment="1" applyProtection="1">
      <alignment horizontal="center" vertical="top"/>
    </xf>
    <xf numFmtId="0" fontId="10" fillId="0" borderId="7" xfId="5" applyNumberFormat="1" applyFont="1" applyFill="1" applyBorder="1" applyAlignment="1" applyProtection="1">
      <alignment horizontal="center" vertical="top"/>
    </xf>
    <xf numFmtId="0" fontId="8" fillId="3" borderId="0" xfId="5" applyFont="1" applyFill="1" applyBorder="1" applyAlignment="1" applyProtection="1">
      <alignment vertical="top" wrapText="1"/>
    </xf>
    <xf numFmtId="0" fontId="10" fillId="0" borderId="14" xfId="5" applyNumberFormat="1" applyFont="1" applyFill="1" applyBorder="1" applyAlignment="1" applyProtection="1">
      <alignment horizontal="center" vertical="top"/>
    </xf>
    <xf numFmtId="0" fontId="10" fillId="0" borderId="25" xfId="5" quotePrefix="1" applyNumberFormat="1" applyFont="1" applyFill="1" applyBorder="1" applyAlignment="1" applyProtection="1">
      <alignment horizontal="center" vertical="top"/>
    </xf>
    <xf numFmtId="0" fontId="4" fillId="4" borderId="5" xfId="2" applyFont="1" applyFill="1" applyBorder="1" applyAlignment="1">
      <alignment vertical="center"/>
    </xf>
    <xf numFmtId="0" fontId="6" fillId="3" borderId="9" xfId="2" applyFont="1" applyFill="1" applyBorder="1" applyAlignment="1">
      <alignment vertical="center"/>
    </xf>
    <xf numFmtId="2" fontId="5" fillId="5" borderId="12" xfId="2" applyNumberFormat="1" applyFont="1" applyFill="1" applyBorder="1" applyAlignment="1">
      <alignment horizontal="right" vertical="center"/>
    </xf>
    <xf numFmtId="2" fontId="5" fillId="5" borderId="9" xfId="2" applyNumberFormat="1" applyFont="1" applyFill="1" applyBorder="1" applyAlignment="1">
      <alignment horizontal="right" vertical="center"/>
    </xf>
    <xf numFmtId="164" fontId="5" fillId="6" borderId="11" xfId="2" applyNumberFormat="1" applyFont="1" applyFill="1" applyBorder="1" applyAlignment="1">
      <alignment horizontal="right" vertical="center"/>
    </xf>
    <xf numFmtId="0" fontId="1" fillId="3" borderId="0" xfId="2" applyFill="1" applyAlignment="1">
      <alignment vertical="center"/>
    </xf>
    <xf numFmtId="164" fontId="5" fillId="3" borderId="13" xfId="2" applyNumberFormat="1" applyFont="1" applyFill="1" applyBorder="1" applyAlignment="1">
      <alignment horizontal="left" vertical="center"/>
    </xf>
    <xf numFmtId="164" fontId="5" fillId="3" borderId="11" xfId="2" applyNumberFormat="1" applyFont="1" applyFill="1" applyBorder="1" applyAlignment="1">
      <alignment horizontal="left" vertical="center"/>
    </xf>
    <xf numFmtId="0" fontId="6" fillId="0" borderId="8" xfId="2" applyFont="1" applyBorder="1" applyAlignment="1">
      <alignment vertical="center"/>
    </xf>
    <xf numFmtId="164" fontId="5" fillId="5" borderId="23" xfId="2" applyNumberFormat="1" applyFont="1" applyFill="1" applyBorder="1" applyAlignment="1">
      <alignment vertical="center"/>
    </xf>
    <xf numFmtId="164" fontId="5" fillId="5" borderId="8" xfId="2" applyNumberFormat="1" applyFont="1" applyFill="1" applyBorder="1" applyAlignment="1">
      <alignment vertical="center"/>
    </xf>
    <xf numFmtId="164" fontId="5" fillId="6" borderId="18" xfId="2" applyNumberFormat="1" applyFont="1" applyFill="1" applyBorder="1" applyAlignment="1">
      <alignment vertical="center"/>
    </xf>
    <xf numFmtId="164" fontId="5" fillId="3" borderId="21" xfId="2" applyNumberFormat="1" applyFont="1" applyFill="1" applyBorder="1" applyAlignment="1">
      <alignment horizontal="left" vertical="center"/>
    </xf>
    <xf numFmtId="164" fontId="5" fillId="3" borderId="18" xfId="2" applyNumberFormat="1" applyFont="1" applyFill="1" applyBorder="1" applyAlignment="1">
      <alignment horizontal="left" vertical="center"/>
    </xf>
    <xf numFmtId="2" fontId="5" fillId="5" borderId="23" xfId="2" applyNumberFormat="1" applyFont="1" applyFill="1" applyBorder="1" applyAlignment="1">
      <alignment horizontal="right" vertical="center"/>
    </xf>
    <xf numFmtId="2" fontId="5" fillId="5" borderId="8" xfId="2" applyNumberFormat="1" applyFont="1" applyFill="1" applyBorder="1" applyAlignment="1">
      <alignment horizontal="right" vertical="center"/>
    </xf>
    <xf numFmtId="0" fontId="6" fillId="0" borderId="26" xfId="2" applyFont="1" applyBorder="1" applyAlignment="1">
      <alignment vertical="center"/>
    </xf>
    <xf numFmtId="164" fontId="5" fillId="5" borderId="29" xfId="2" applyNumberFormat="1" applyFont="1" applyFill="1" applyBorder="1" applyAlignment="1">
      <alignment vertical="center"/>
    </xf>
    <xf numFmtId="164" fontId="5" fillId="5" borderId="26" xfId="2" applyNumberFormat="1" applyFont="1" applyFill="1" applyBorder="1" applyAlignment="1">
      <alignment vertical="center"/>
    </xf>
    <xf numFmtId="164" fontId="5" fillId="6" borderId="28" xfId="2" applyNumberFormat="1" applyFont="1" applyFill="1" applyBorder="1" applyAlignment="1">
      <alignment vertical="center"/>
    </xf>
    <xf numFmtId="164" fontId="5" fillId="3" borderId="30" xfId="2" applyNumberFormat="1" applyFont="1" applyFill="1" applyBorder="1" applyAlignment="1">
      <alignment horizontal="left" vertical="center"/>
    </xf>
    <xf numFmtId="164" fontId="5" fillId="3" borderId="28" xfId="2" applyNumberFormat="1" applyFont="1" applyFill="1" applyBorder="1" applyAlignment="1">
      <alignment horizontal="left" vertical="center"/>
    </xf>
    <xf numFmtId="0" fontId="5" fillId="3" borderId="0" xfId="1" applyFont="1" applyFill="1" applyBorder="1" applyAlignment="1">
      <alignment vertical="center"/>
    </xf>
    <xf numFmtId="0" fontId="5" fillId="0" borderId="37" xfId="2" applyFont="1" applyBorder="1" applyAlignment="1">
      <alignment horizontal="center" vertical="center"/>
    </xf>
    <xf numFmtId="0" fontId="6" fillId="0" borderId="9" xfId="2" applyFont="1" applyBorder="1" applyAlignment="1">
      <alignment vertical="center"/>
    </xf>
    <xf numFmtId="1" fontId="7" fillId="0" borderId="10" xfId="2" applyNumberFormat="1" applyFont="1" applyBorder="1" applyAlignment="1">
      <alignment horizontal="center" vertical="center"/>
    </xf>
    <xf numFmtId="1" fontId="7" fillId="0" borderId="11" xfId="2" applyNumberFormat="1" applyFont="1" applyBorder="1" applyAlignment="1">
      <alignment horizontal="center" vertical="center"/>
    </xf>
    <xf numFmtId="0" fontId="5" fillId="0" borderId="7" xfId="2" applyFont="1" applyBorder="1" applyAlignment="1">
      <alignment horizontal="center" vertical="center"/>
    </xf>
    <xf numFmtId="1" fontId="7" fillId="0" borderId="22" xfId="2" applyNumberFormat="1" applyFont="1" applyBorder="1" applyAlignment="1">
      <alignment horizontal="center" vertical="center"/>
    </xf>
    <xf numFmtId="1" fontId="7" fillId="0" borderId="18" xfId="2" applyNumberFormat="1" applyFont="1" applyBorder="1" applyAlignment="1">
      <alignment horizontal="center" vertical="center"/>
    </xf>
    <xf numFmtId="164" fontId="5" fillId="6" borderId="18" xfId="2" applyNumberFormat="1" applyFont="1" applyFill="1" applyBorder="1" applyAlignment="1">
      <alignment horizontal="right" vertical="center"/>
    </xf>
    <xf numFmtId="0" fontId="5" fillId="0" borderId="25" xfId="2" applyFont="1" applyBorder="1" applyAlignment="1">
      <alignment horizontal="center" vertical="center"/>
    </xf>
    <xf numFmtId="2" fontId="5" fillId="6" borderId="25" xfId="2" applyNumberFormat="1" applyFont="1" applyFill="1" applyBorder="1" applyAlignment="1">
      <alignment horizontal="right" vertical="center"/>
    </xf>
    <xf numFmtId="2" fontId="5" fillId="6" borderId="29" xfId="2" applyNumberFormat="1" applyFont="1" applyFill="1" applyBorder="1" applyAlignment="1">
      <alignment horizontal="right" vertical="center"/>
    </xf>
    <xf numFmtId="2" fontId="5" fillId="6" borderId="28" xfId="2" applyNumberFormat="1" applyFont="1" applyFill="1" applyBorder="1" applyAlignment="1">
      <alignment horizontal="right" vertical="center"/>
    </xf>
    <xf numFmtId="0" fontId="7" fillId="0" borderId="11" xfId="2" quotePrefix="1" applyFont="1" applyBorder="1" applyAlignment="1">
      <alignment horizontal="center" vertical="center"/>
    </xf>
    <xf numFmtId="0" fontId="5" fillId="5" borderId="39" xfId="2" applyFont="1" applyFill="1" applyBorder="1" applyAlignment="1">
      <alignment horizontal="right" vertical="center"/>
    </xf>
    <xf numFmtId="0" fontId="5" fillId="3" borderId="0" xfId="2" applyFont="1" applyFill="1" applyBorder="1" applyAlignment="1">
      <alignment horizontal="right" vertical="center"/>
    </xf>
    <xf numFmtId="164" fontId="5" fillId="3" borderId="0" xfId="2" applyNumberFormat="1" applyFont="1" applyFill="1" applyBorder="1" applyAlignment="1">
      <alignment vertical="center"/>
    </xf>
    <xf numFmtId="0" fontId="6" fillId="3" borderId="44" xfId="2" applyFont="1" applyFill="1" applyBorder="1" applyAlignment="1">
      <alignment vertical="center"/>
    </xf>
    <xf numFmtId="164" fontId="5" fillId="5" borderId="41" xfId="2" applyNumberFormat="1" applyFont="1" applyFill="1" applyBorder="1" applyAlignment="1">
      <alignment vertical="center"/>
    </xf>
    <xf numFmtId="0" fontId="7" fillId="0" borderId="28" xfId="2" applyFont="1" applyBorder="1" applyAlignment="1">
      <alignment horizontal="center" vertical="center"/>
    </xf>
    <xf numFmtId="2" fontId="5" fillId="6" borderId="43" xfId="2" applyNumberFormat="1" applyFont="1" applyFill="1" applyBorder="1" applyAlignment="1">
      <alignment horizontal="right" vertical="center"/>
    </xf>
    <xf numFmtId="1" fontId="5" fillId="3" borderId="0" xfId="2" applyNumberFormat="1" applyFont="1" applyFill="1" applyBorder="1" applyAlignment="1">
      <alignment vertical="center"/>
    </xf>
    <xf numFmtId="2" fontId="5" fillId="6" borderId="38" xfId="2" applyNumberFormat="1" applyFont="1" applyFill="1" applyBorder="1" applyAlignment="1">
      <alignment horizontal="right" vertical="center"/>
    </xf>
    <xf numFmtId="2" fontId="5" fillId="6" borderId="9" xfId="2" applyNumberFormat="1" applyFont="1" applyFill="1" applyBorder="1" applyAlignment="1">
      <alignment horizontal="right" vertical="center"/>
    </xf>
    <xf numFmtId="165" fontId="5" fillId="6" borderId="11" xfId="2" applyNumberFormat="1" applyFont="1" applyFill="1" applyBorder="1" applyAlignment="1">
      <alignment horizontal="right" vertical="center"/>
    </xf>
    <xf numFmtId="164" fontId="5" fillId="3" borderId="37" xfId="2" applyNumberFormat="1" applyFont="1" applyFill="1" applyBorder="1" applyAlignment="1">
      <alignment horizontal="left" vertical="center"/>
    </xf>
    <xf numFmtId="2" fontId="5" fillId="6" borderId="40" xfId="2" applyNumberFormat="1" applyFont="1" applyFill="1" applyBorder="1" applyAlignment="1">
      <alignment horizontal="right" vertical="center"/>
    </xf>
    <xf numFmtId="2" fontId="5" fillId="6" borderId="8" xfId="2" applyNumberFormat="1" applyFont="1" applyFill="1" applyBorder="1" applyAlignment="1">
      <alignment horizontal="right" vertical="center"/>
    </xf>
    <xf numFmtId="2" fontId="5" fillId="6" borderId="24" xfId="2" applyNumberFormat="1" applyFont="1" applyFill="1" applyBorder="1" applyAlignment="1">
      <alignment horizontal="right" vertical="center"/>
    </xf>
    <xf numFmtId="164" fontId="5" fillId="3" borderId="7" xfId="2" applyNumberFormat="1" applyFont="1" applyFill="1" applyBorder="1" applyAlignment="1">
      <alignment horizontal="left" vertical="center"/>
    </xf>
    <xf numFmtId="0" fontId="5" fillId="0" borderId="14" xfId="2" applyFont="1" applyBorder="1" applyAlignment="1">
      <alignment horizontal="center" vertical="center"/>
    </xf>
    <xf numFmtId="0" fontId="6" fillId="0" borderId="15" xfId="2" applyFont="1" applyBorder="1" applyAlignment="1">
      <alignment vertical="center"/>
    </xf>
    <xf numFmtId="0" fontId="7" fillId="0" borderId="15" xfId="2" applyFont="1" applyBorder="1" applyAlignment="1">
      <alignment horizontal="center" vertical="center"/>
    </xf>
    <xf numFmtId="0" fontId="7" fillId="0" borderId="24" xfId="2" applyFont="1" applyBorder="1" applyAlignment="1">
      <alignment horizontal="center" vertical="center"/>
    </xf>
    <xf numFmtId="2" fontId="5" fillId="6" borderId="45" xfId="2" applyNumberFormat="1" applyFont="1" applyFill="1" applyBorder="1" applyAlignment="1">
      <alignment horizontal="right" vertical="center"/>
    </xf>
    <xf numFmtId="2" fontId="5" fillId="6" borderId="15" xfId="2" applyNumberFormat="1" applyFont="1" applyFill="1" applyBorder="1" applyAlignment="1">
      <alignment horizontal="right" vertical="center"/>
    </xf>
    <xf numFmtId="2" fontId="5" fillId="6" borderId="42" xfId="2" applyNumberFormat="1" applyFont="1" applyFill="1" applyBorder="1" applyAlignment="1">
      <alignment horizontal="right" vertical="center"/>
    </xf>
    <xf numFmtId="2" fontId="5" fillId="6" borderId="26" xfId="2" applyNumberFormat="1" applyFont="1" applyFill="1" applyBorder="1" applyAlignment="1">
      <alignment horizontal="right" vertical="center"/>
    </xf>
    <xf numFmtId="164" fontId="5" fillId="3" borderId="25" xfId="2" applyNumberFormat="1" applyFont="1" applyFill="1" applyBorder="1" applyAlignment="1">
      <alignment horizontal="left" vertical="center"/>
    </xf>
    <xf numFmtId="2" fontId="5" fillId="6" borderId="11" xfId="2" applyNumberFormat="1" applyFont="1" applyFill="1" applyBorder="1" applyAlignment="1">
      <alignment horizontal="right" vertical="center"/>
    </xf>
    <xf numFmtId="2" fontId="5" fillId="6" borderId="18" xfId="2" applyNumberFormat="1" applyFont="1" applyFill="1" applyBorder="1" applyAlignment="1">
      <alignment horizontal="right" vertical="center"/>
    </xf>
    <xf numFmtId="0" fontId="6" fillId="3" borderId="0" xfId="6" applyFont="1" applyFill="1" applyAlignment="1" applyProtection="1">
      <alignment vertical="center"/>
    </xf>
    <xf numFmtId="0" fontId="6" fillId="3" borderId="0" xfId="6" applyFont="1" applyFill="1" applyAlignment="1" applyProtection="1">
      <alignment horizontal="left" vertical="center"/>
    </xf>
    <xf numFmtId="0" fontId="10" fillId="0" borderId="7" xfId="5" applyFont="1" applyFill="1" applyBorder="1" applyAlignment="1" applyProtection="1">
      <alignment horizontal="center" vertical="top"/>
    </xf>
    <xf numFmtId="0" fontId="10" fillId="0" borderId="25" xfId="5" applyFont="1" applyFill="1" applyBorder="1" applyAlignment="1" applyProtection="1">
      <alignment horizontal="center" vertical="top"/>
    </xf>
    <xf numFmtId="0" fontId="0" fillId="3" borderId="0" xfId="0" applyFill="1"/>
    <xf numFmtId="164" fontId="5" fillId="3" borderId="46" xfId="2" applyNumberFormat="1" applyFont="1" applyFill="1" applyBorder="1" applyAlignment="1">
      <alignment vertical="center"/>
    </xf>
    <xf numFmtId="164" fontId="5" fillId="6" borderId="47" xfId="2" applyNumberFormat="1" applyFont="1" applyFill="1" applyBorder="1" applyAlignment="1">
      <alignment vertical="center"/>
    </xf>
    <xf numFmtId="164" fontId="5" fillId="6" borderId="48" xfId="2" applyNumberFormat="1" applyFont="1" applyFill="1" applyBorder="1" applyAlignment="1">
      <alignment horizontal="right" vertical="center"/>
    </xf>
    <xf numFmtId="164" fontId="5" fillId="3" borderId="49" xfId="2" applyNumberFormat="1" applyFont="1" applyFill="1" applyBorder="1" applyAlignment="1">
      <alignment vertical="center"/>
    </xf>
    <xf numFmtId="164" fontId="5" fillId="3" borderId="50" xfId="2" applyNumberFormat="1" applyFont="1" applyFill="1" applyBorder="1" applyAlignment="1">
      <alignment vertical="center"/>
    </xf>
    <xf numFmtId="164" fontId="5" fillId="3" borderId="51" xfId="2" applyNumberFormat="1" applyFont="1" applyFill="1" applyBorder="1" applyAlignment="1">
      <alignment vertical="center"/>
    </xf>
    <xf numFmtId="49" fontId="10" fillId="0" borderId="22" xfId="5" applyNumberFormat="1" applyFont="1" applyFill="1" applyBorder="1" applyAlignment="1" applyProtection="1">
      <alignment horizontal="left" vertical="top" wrapText="1"/>
    </xf>
    <xf numFmtId="49" fontId="10" fillId="0" borderId="40" xfId="5" applyNumberFormat="1" applyFont="1" applyFill="1" applyBorder="1" applyAlignment="1" applyProtection="1">
      <alignment horizontal="left" vertical="top" wrapText="1"/>
    </xf>
    <xf numFmtId="49" fontId="10" fillId="0" borderId="41" xfId="5" applyNumberFormat="1" applyFont="1" applyFill="1" applyBorder="1" applyAlignment="1" applyProtection="1">
      <alignment horizontal="left" vertical="top" wrapText="1"/>
    </xf>
    <xf numFmtId="49" fontId="10" fillId="0" borderId="27" xfId="5" applyNumberFormat="1" applyFont="1" applyFill="1" applyBorder="1" applyAlignment="1" applyProtection="1">
      <alignment horizontal="left" vertical="top" wrapText="1"/>
    </xf>
    <xf numFmtId="49" fontId="10" fillId="0" borderId="42" xfId="5" applyNumberFormat="1" applyFont="1" applyFill="1" applyBorder="1" applyAlignment="1" applyProtection="1">
      <alignment horizontal="left" vertical="top" wrapText="1"/>
    </xf>
    <xf numFmtId="49" fontId="10" fillId="0" borderId="43" xfId="5" applyNumberFormat="1" applyFont="1" applyFill="1" applyBorder="1" applyAlignment="1" applyProtection="1">
      <alignment horizontal="left" vertical="top" wrapText="1"/>
    </xf>
    <xf numFmtId="0" fontId="4" fillId="4" borderId="1" xfId="1" applyFont="1" applyFill="1" applyBorder="1" applyAlignment="1">
      <alignment horizontal="left" vertical="center"/>
    </xf>
    <xf numFmtId="0" fontId="4" fillId="4" borderId="2" xfId="1" applyFont="1" applyFill="1" applyBorder="1" applyAlignment="1">
      <alignment horizontal="left" vertical="center"/>
    </xf>
    <xf numFmtId="0" fontId="10" fillId="0" borderId="1" xfId="1" applyNumberFormat="1" applyFont="1" applyFill="1" applyBorder="1" applyAlignment="1" applyProtection="1">
      <alignment horizontal="left" vertical="top" wrapText="1"/>
    </xf>
    <xf numFmtId="0" fontId="10" fillId="0" borderId="34" xfId="1" applyNumberFormat="1" applyFont="1" applyFill="1" applyBorder="1" applyAlignment="1" applyProtection="1">
      <alignment horizontal="left" vertical="top" wrapText="1"/>
    </xf>
    <xf numFmtId="0" fontId="10" fillId="0" borderId="35" xfId="1" applyNumberFormat="1" applyFont="1" applyFill="1" applyBorder="1" applyAlignment="1" applyProtection="1">
      <alignment horizontal="left" vertical="top" wrapText="1"/>
    </xf>
    <xf numFmtId="0" fontId="11" fillId="0" borderId="10" xfId="5" applyFont="1" applyFill="1" applyBorder="1" applyAlignment="1" applyProtection="1">
      <alignment horizontal="left" vertical="top"/>
    </xf>
    <xf numFmtId="0" fontId="11" fillId="0" borderId="38" xfId="5" applyFont="1" applyFill="1" applyBorder="1" applyAlignment="1" applyProtection="1">
      <alignment horizontal="left" vertical="top"/>
    </xf>
    <xf numFmtId="0" fontId="11" fillId="0" borderId="39" xfId="5" applyFont="1" applyFill="1" applyBorder="1" applyAlignment="1" applyProtection="1">
      <alignment horizontal="left" vertical="top"/>
    </xf>
    <xf numFmtId="0" fontId="10" fillId="0" borderId="22" xfId="5" applyNumberFormat="1" applyFont="1" applyFill="1" applyBorder="1" applyAlignment="1" applyProtection="1">
      <alignment horizontal="left" vertical="top" wrapText="1"/>
    </xf>
    <xf numFmtId="0" fontId="10" fillId="0" borderId="40" xfId="5" applyNumberFormat="1" applyFont="1" applyFill="1" applyBorder="1" applyAlignment="1" applyProtection="1">
      <alignment horizontal="left" vertical="top" wrapText="1"/>
    </xf>
    <xf numFmtId="0" fontId="10" fillId="0" borderId="41" xfId="5" applyNumberFormat="1" applyFont="1" applyFill="1" applyBorder="1" applyAlignment="1" applyProtection="1">
      <alignment horizontal="left" vertical="top" wrapText="1"/>
    </xf>
    <xf numFmtId="0" fontId="10" fillId="0" borderId="27" xfId="5" applyFont="1" applyFill="1" applyBorder="1" applyAlignment="1" applyProtection="1">
      <alignment horizontal="left" vertical="top" wrapText="1"/>
    </xf>
    <xf numFmtId="0" fontId="10" fillId="0" borderId="42" xfId="5" applyFont="1" applyFill="1" applyBorder="1" applyAlignment="1" applyProtection="1">
      <alignment horizontal="left" vertical="top" wrapText="1"/>
    </xf>
    <xf numFmtId="0" fontId="10" fillId="0" borderId="43" xfId="5" applyFont="1" applyFill="1" applyBorder="1" applyAlignment="1" applyProtection="1">
      <alignment horizontal="left" vertical="top" wrapText="1"/>
    </xf>
    <xf numFmtId="0" fontId="10" fillId="0" borderId="22" xfId="5" applyFont="1" applyFill="1" applyBorder="1" applyAlignment="1" applyProtection="1">
      <alignment horizontal="left" vertical="top" wrapText="1"/>
    </xf>
    <xf numFmtId="0" fontId="10" fillId="0" borderId="40" xfId="5" applyFont="1" applyFill="1" applyBorder="1" applyAlignment="1" applyProtection="1">
      <alignment horizontal="left" vertical="top" wrapText="1"/>
    </xf>
    <xf numFmtId="0" fontId="10" fillId="0" borderId="41" xfId="5" applyFont="1" applyFill="1" applyBorder="1" applyAlignment="1" applyProtection="1">
      <alignment horizontal="left" vertical="top" wrapText="1"/>
    </xf>
    <xf numFmtId="0" fontId="12" fillId="4" borderId="1" xfId="1" applyNumberFormat="1" applyFont="1" applyFill="1" applyBorder="1" applyAlignment="1" applyProtection="1">
      <alignment horizontal="left" vertical="center"/>
    </xf>
    <xf numFmtId="0" fontId="12" fillId="4" borderId="34" xfId="1" applyNumberFormat="1" applyFont="1" applyFill="1" applyBorder="1" applyAlignment="1" applyProtection="1">
      <alignment horizontal="left" vertical="center"/>
    </xf>
    <xf numFmtId="0" fontId="12" fillId="4" borderId="35" xfId="1" applyNumberFormat="1" applyFont="1" applyFill="1" applyBorder="1" applyAlignment="1" applyProtection="1">
      <alignment horizontal="left" vertical="center"/>
    </xf>
  </cellXfs>
  <cellStyles count="7">
    <cellStyle name="Normal" xfId="0" builtinId="0"/>
    <cellStyle name="Normal 2" xfId="3"/>
    <cellStyle name="Normal 2 2" xfId="5"/>
    <cellStyle name="Normal 3 2" xfId="1"/>
    <cellStyle name="Normal 3 2 2" xfId="2"/>
    <cellStyle name="Normal 3 3 2" xfId="4"/>
    <cellStyle name="Normal 4 2 2" xfId="6"/>
  </cellStyles>
  <dxfs count="0"/>
  <tableStyles count="0" defaultTableStyle="TableStyleMedium2" defaultPivotStyle="PivotStyleLight16"/>
  <colors>
    <mruColors>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
  <sheetViews>
    <sheetView zoomScale="80" zoomScaleNormal="80" workbookViewId="0"/>
  </sheetViews>
  <sheetFormatPr defaultColWidth="8.75" defaultRowHeight="14.25" x14ac:dyDescent="0.2"/>
  <cols>
    <col min="1" max="16384" width="8.75" style="189"/>
  </cols>
  <sheetData/>
  <pageMargins left="0.70866141732283472" right="0.70866141732283472" top="0.74803149606299213" bottom="0.74803149606299213" header="0.31496062992125984" footer="0.31496062992125984"/>
  <pageSetup paperSize="8" orientation="landscape" r:id="rId1"/>
  <headerFooter>
    <oddFooter>&amp;CPR19 Proposed business plan table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M67"/>
  <sheetViews>
    <sheetView tabSelected="1" zoomScale="80" zoomScaleNormal="80" workbookViewId="0"/>
  </sheetViews>
  <sheetFormatPr defaultColWidth="9.75" defaultRowHeight="14.25" x14ac:dyDescent="0.2"/>
  <cols>
    <col min="1" max="1" width="1.75" style="5" customWidth="1"/>
    <col min="2" max="2" width="4.75" style="5" customWidth="1"/>
    <col min="3" max="3" width="54.25" style="5" bestFit="1" customWidth="1"/>
    <col min="4" max="4" width="11.75" style="5" customWidth="1"/>
    <col min="5" max="6" width="5.75" style="5" customWidth="1"/>
    <col min="7" max="7" width="18.625" style="5" bestFit="1" customWidth="1"/>
    <col min="8" max="10" width="9.75" style="5"/>
    <col min="11" max="11" width="2.75" style="5" customWidth="1"/>
    <col min="12" max="12" width="25.625" style="5" bestFit="1" customWidth="1"/>
    <col min="13" max="13" width="17.375" style="5" customWidth="1"/>
    <col min="14" max="16384" width="9.75" style="5"/>
  </cols>
  <sheetData>
    <row r="1" spans="2:13" ht="20.25" x14ac:dyDescent="0.2">
      <c r="B1" s="1" t="s">
        <v>139</v>
      </c>
      <c r="C1" s="1"/>
      <c r="D1" s="1"/>
      <c r="E1" s="1"/>
      <c r="F1" s="1"/>
      <c r="G1" s="1"/>
      <c r="H1" s="1"/>
      <c r="I1" s="1"/>
      <c r="J1" s="2" t="s">
        <v>0</v>
      </c>
      <c r="K1" s="3"/>
      <c r="L1" s="4" t="s">
        <v>1</v>
      </c>
      <c r="M1" s="4"/>
    </row>
    <row r="2" spans="2:13" ht="13.9" customHeight="1" thickBot="1" x14ac:dyDescent="0.25">
      <c r="B2" s="6"/>
      <c r="C2" s="6"/>
      <c r="D2" s="6"/>
      <c r="E2" s="6"/>
      <c r="F2" s="6"/>
      <c r="G2" s="6"/>
      <c r="H2" s="6"/>
      <c r="I2" s="6"/>
      <c r="J2" s="6"/>
      <c r="K2" s="6"/>
      <c r="L2" s="6"/>
      <c r="M2" s="6"/>
    </row>
    <row r="3" spans="2:13" ht="41.25" thickBot="1" x14ac:dyDescent="0.25">
      <c r="B3" s="202" t="s">
        <v>2</v>
      </c>
      <c r="C3" s="203"/>
      <c r="D3" s="7" t="s">
        <v>3</v>
      </c>
      <c r="E3" s="8" t="s">
        <v>4</v>
      </c>
      <c r="F3" s="9" t="s">
        <v>5</v>
      </c>
      <c r="G3" s="10" t="s">
        <v>6</v>
      </c>
      <c r="H3" s="11" t="s">
        <v>7</v>
      </c>
      <c r="I3" s="7" t="s">
        <v>8</v>
      </c>
      <c r="J3" s="12" t="s">
        <v>9</v>
      </c>
      <c r="K3" s="6"/>
      <c r="L3" s="13" t="s">
        <v>10</v>
      </c>
      <c r="M3" s="12" t="s">
        <v>11</v>
      </c>
    </row>
    <row r="4" spans="2:13" ht="13.9" customHeight="1" thickBot="1" x14ac:dyDescent="0.25">
      <c r="B4" s="6"/>
      <c r="C4" s="6"/>
      <c r="D4" s="6"/>
      <c r="E4" s="6"/>
      <c r="F4" s="6"/>
      <c r="G4" s="6"/>
      <c r="H4" s="6"/>
      <c r="I4" s="6"/>
      <c r="J4" s="6"/>
      <c r="K4" s="6"/>
      <c r="L4" s="6"/>
      <c r="M4" s="6"/>
    </row>
    <row r="5" spans="2:13" ht="13.9" customHeight="1" thickBot="1" x14ac:dyDescent="0.25">
      <c r="B5" s="14" t="s">
        <v>12</v>
      </c>
      <c r="C5" s="15" t="s">
        <v>13</v>
      </c>
      <c r="D5" s="6"/>
      <c r="E5" s="6"/>
      <c r="F5" s="6"/>
      <c r="G5" s="6"/>
      <c r="H5" s="6"/>
      <c r="I5" s="6"/>
      <c r="J5" s="6"/>
      <c r="K5" s="6"/>
      <c r="L5" s="6"/>
      <c r="M5" s="6"/>
    </row>
    <row r="6" spans="2:13" ht="13.9" customHeight="1" x14ac:dyDescent="0.2">
      <c r="B6" s="16">
        <v>1</v>
      </c>
      <c r="C6" s="17" t="s">
        <v>14</v>
      </c>
      <c r="D6" s="18"/>
      <c r="E6" s="18" t="s">
        <v>15</v>
      </c>
      <c r="F6" s="19">
        <v>3</v>
      </c>
      <c r="G6" s="20" t="s">
        <v>16</v>
      </c>
      <c r="H6" s="21"/>
      <c r="I6" s="22">
        <f>J6-H6</f>
        <v>0</v>
      </c>
      <c r="J6" s="23"/>
      <c r="K6" s="6"/>
      <c r="L6" s="24" t="s">
        <v>17</v>
      </c>
      <c r="M6" s="25"/>
    </row>
    <row r="7" spans="2:13" ht="13.9" customHeight="1" x14ac:dyDescent="0.2">
      <c r="B7" s="26">
        <v>2</v>
      </c>
      <c r="C7" s="27" t="s">
        <v>18</v>
      </c>
      <c r="D7" s="28"/>
      <c r="E7" s="28" t="s">
        <v>15</v>
      </c>
      <c r="F7" s="29">
        <v>3</v>
      </c>
      <c r="G7" s="30" t="s">
        <v>19</v>
      </c>
      <c r="H7" s="31"/>
      <c r="I7" s="32"/>
      <c r="J7" s="33">
        <f t="shared" ref="J7:J12" si="0">SUM(H7:I7)</f>
        <v>0</v>
      </c>
      <c r="K7" s="6"/>
      <c r="L7" s="34"/>
      <c r="M7" s="35"/>
    </row>
    <row r="8" spans="2:13" ht="13.9" customHeight="1" x14ac:dyDescent="0.2">
      <c r="B8" s="26">
        <v>3</v>
      </c>
      <c r="C8" s="27" t="s">
        <v>20</v>
      </c>
      <c r="D8" s="36"/>
      <c r="E8" s="36" t="s">
        <v>15</v>
      </c>
      <c r="F8" s="37">
        <v>3</v>
      </c>
      <c r="G8" s="30" t="s">
        <v>19</v>
      </c>
      <c r="H8" s="38"/>
      <c r="I8" s="39"/>
      <c r="J8" s="40">
        <f t="shared" si="0"/>
        <v>0</v>
      </c>
      <c r="K8" s="6"/>
      <c r="L8" s="34"/>
      <c r="M8" s="35"/>
    </row>
    <row r="9" spans="2:13" ht="13.9" customHeight="1" x14ac:dyDescent="0.2">
      <c r="B9" s="26">
        <v>4</v>
      </c>
      <c r="C9" s="27" t="s">
        <v>21</v>
      </c>
      <c r="D9" s="36"/>
      <c r="E9" s="36" t="s">
        <v>15</v>
      </c>
      <c r="F9" s="37">
        <v>3</v>
      </c>
      <c r="G9" s="30" t="s">
        <v>19</v>
      </c>
      <c r="H9" s="38"/>
      <c r="I9" s="39"/>
      <c r="J9" s="40">
        <f t="shared" si="0"/>
        <v>0</v>
      </c>
      <c r="K9" s="6"/>
      <c r="L9" s="34"/>
      <c r="M9" s="35"/>
    </row>
    <row r="10" spans="2:13" ht="13.9" customHeight="1" x14ac:dyDescent="0.2">
      <c r="B10" s="26">
        <v>5</v>
      </c>
      <c r="C10" s="27" t="s">
        <v>22</v>
      </c>
      <c r="D10" s="36"/>
      <c r="E10" s="36" t="s">
        <v>15</v>
      </c>
      <c r="F10" s="37">
        <v>3</v>
      </c>
      <c r="G10" s="30" t="s">
        <v>19</v>
      </c>
      <c r="H10" s="38"/>
      <c r="I10" s="39"/>
      <c r="J10" s="40">
        <f t="shared" si="0"/>
        <v>0</v>
      </c>
      <c r="K10" s="6"/>
      <c r="L10" s="34"/>
      <c r="M10" s="35"/>
    </row>
    <row r="11" spans="2:13" ht="13.9" customHeight="1" x14ac:dyDescent="0.2">
      <c r="B11" s="26">
        <v>6</v>
      </c>
      <c r="C11" s="27" t="s">
        <v>23</v>
      </c>
      <c r="D11" s="36"/>
      <c r="E11" s="36" t="s">
        <v>15</v>
      </c>
      <c r="F11" s="37">
        <v>3</v>
      </c>
      <c r="G11" s="30" t="s">
        <v>19</v>
      </c>
      <c r="H11" s="38"/>
      <c r="I11" s="39"/>
      <c r="J11" s="40">
        <f t="shared" si="0"/>
        <v>0</v>
      </c>
      <c r="K11" s="6"/>
      <c r="L11" s="34"/>
      <c r="M11" s="35"/>
    </row>
    <row r="12" spans="2:13" ht="13.9" customHeight="1" x14ac:dyDescent="0.2">
      <c r="B12" s="26">
        <v>7</v>
      </c>
      <c r="C12" s="27" t="s">
        <v>24</v>
      </c>
      <c r="D12" s="28"/>
      <c r="E12" s="28" t="s">
        <v>15</v>
      </c>
      <c r="F12" s="29">
        <v>3</v>
      </c>
      <c r="G12" s="41" t="s">
        <v>19</v>
      </c>
      <c r="H12" s="31"/>
      <c r="I12" s="32"/>
      <c r="J12" s="33">
        <f t="shared" si="0"/>
        <v>0</v>
      </c>
      <c r="K12" s="6"/>
      <c r="L12" s="34"/>
      <c r="M12" s="35"/>
    </row>
    <row r="13" spans="2:13" ht="13.9" customHeight="1" thickBot="1" x14ac:dyDescent="0.25">
      <c r="B13" s="42">
        <v>8</v>
      </c>
      <c r="C13" s="43" t="s">
        <v>25</v>
      </c>
      <c r="D13" s="44"/>
      <c r="E13" s="44" t="s">
        <v>15</v>
      </c>
      <c r="F13" s="45">
        <v>3</v>
      </c>
      <c r="G13" s="46" t="s">
        <v>19</v>
      </c>
      <c r="H13" s="47">
        <f>SUM(H6:H12)</f>
        <v>0</v>
      </c>
      <c r="I13" s="48">
        <f>SUM(I6:I12)</f>
        <v>0</v>
      </c>
      <c r="J13" s="49">
        <f>SUM(H13:I13)</f>
        <v>0</v>
      </c>
      <c r="K13" s="6"/>
      <c r="L13" s="50"/>
      <c r="M13" s="51"/>
    </row>
    <row r="14" spans="2:13" ht="13.9" customHeight="1" thickBot="1" x14ac:dyDescent="0.25">
      <c r="B14" s="6"/>
      <c r="C14" s="6"/>
      <c r="D14" s="6"/>
      <c r="E14" s="6"/>
      <c r="F14" s="6"/>
      <c r="G14" s="6"/>
      <c r="H14" s="6"/>
      <c r="I14" s="6"/>
      <c r="J14" s="6"/>
      <c r="K14" s="6"/>
      <c r="L14" s="6"/>
      <c r="M14" s="6"/>
    </row>
    <row r="15" spans="2:13" ht="13.9" customHeight="1" thickBot="1" x14ac:dyDescent="0.25">
      <c r="B15" s="14" t="s">
        <v>26</v>
      </c>
      <c r="C15" s="15" t="s">
        <v>27</v>
      </c>
      <c r="D15" s="6"/>
      <c r="E15" s="6"/>
      <c r="F15" s="6"/>
      <c r="G15" s="6"/>
      <c r="H15" s="6"/>
      <c r="I15" s="6"/>
      <c r="J15" s="6"/>
      <c r="K15" s="6"/>
      <c r="L15" s="6"/>
      <c r="M15" s="6"/>
    </row>
    <row r="16" spans="2:13" ht="13.9" customHeight="1" x14ac:dyDescent="0.2">
      <c r="B16" s="16">
        <v>9</v>
      </c>
      <c r="C16" s="17" t="s">
        <v>28</v>
      </c>
      <c r="D16" s="18"/>
      <c r="E16" s="18" t="s">
        <v>15</v>
      </c>
      <c r="F16" s="19">
        <v>3</v>
      </c>
      <c r="G16" s="20" t="s">
        <v>19</v>
      </c>
      <c r="H16" s="52"/>
      <c r="I16" s="53"/>
      <c r="J16" s="54">
        <f t="shared" ref="J16:J23" si="1">SUM(H16:I16)</f>
        <v>0</v>
      </c>
      <c r="K16" s="6"/>
      <c r="L16" s="55"/>
      <c r="M16" s="56"/>
    </row>
    <row r="17" spans="2:13" ht="13.9" customHeight="1" x14ac:dyDescent="0.2">
      <c r="B17" s="16">
        <v>10</v>
      </c>
      <c r="C17" s="17" t="s">
        <v>29</v>
      </c>
      <c r="D17" s="36"/>
      <c r="E17" s="36" t="s">
        <v>15</v>
      </c>
      <c r="F17" s="37">
        <v>3</v>
      </c>
      <c r="G17" s="30" t="s">
        <v>19</v>
      </c>
      <c r="H17" s="57"/>
      <c r="I17" s="58"/>
      <c r="J17" s="40">
        <f t="shared" si="1"/>
        <v>0</v>
      </c>
      <c r="K17" s="6"/>
      <c r="L17" s="59"/>
      <c r="M17" s="60"/>
    </row>
    <row r="18" spans="2:13" ht="13.9" customHeight="1" x14ac:dyDescent="0.2">
      <c r="B18" s="16">
        <v>11</v>
      </c>
      <c r="C18" s="17" t="s">
        <v>30</v>
      </c>
      <c r="D18" s="36"/>
      <c r="E18" s="36" t="s">
        <v>15</v>
      </c>
      <c r="F18" s="37">
        <v>3</v>
      </c>
      <c r="G18" s="30" t="s">
        <v>19</v>
      </c>
      <c r="H18" s="57"/>
      <c r="I18" s="58"/>
      <c r="J18" s="40">
        <f t="shared" si="1"/>
        <v>0</v>
      </c>
      <c r="K18" s="6"/>
      <c r="L18" s="59"/>
      <c r="M18" s="60"/>
    </row>
    <row r="19" spans="2:13" ht="13.9" customHeight="1" x14ac:dyDescent="0.2">
      <c r="B19" s="16">
        <v>12</v>
      </c>
      <c r="C19" s="17" t="s">
        <v>31</v>
      </c>
      <c r="D19" s="36"/>
      <c r="E19" s="36" t="s">
        <v>15</v>
      </c>
      <c r="F19" s="37">
        <v>3</v>
      </c>
      <c r="G19" s="30" t="s">
        <v>19</v>
      </c>
      <c r="H19" s="57"/>
      <c r="I19" s="58"/>
      <c r="J19" s="40">
        <f t="shared" si="1"/>
        <v>0</v>
      </c>
      <c r="K19" s="6"/>
      <c r="L19" s="59"/>
      <c r="M19" s="60"/>
    </row>
    <row r="20" spans="2:13" ht="13.9" customHeight="1" x14ac:dyDescent="0.2">
      <c r="B20" s="16">
        <v>13</v>
      </c>
      <c r="C20" s="17" t="s">
        <v>32</v>
      </c>
      <c r="D20" s="36"/>
      <c r="E20" s="36" t="s">
        <v>15</v>
      </c>
      <c r="F20" s="37">
        <v>3</v>
      </c>
      <c r="G20" s="30" t="s">
        <v>19</v>
      </c>
      <c r="H20" s="57"/>
      <c r="I20" s="58"/>
      <c r="J20" s="40">
        <f t="shared" si="1"/>
        <v>0</v>
      </c>
      <c r="K20" s="6"/>
      <c r="L20" s="59"/>
      <c r="M20" s="60"/>
    </row>
    <row r="21" spans="2:13" ht="13.9" customHeight="1" x14ac:dyDescent="0.2">
      <c r="B21" s="16">
        <v>14</v>
      </c>
      <c r="C21" s="17" t="s">
        <v>33</v>
      </c>
      <c r="D21" s="36"/>
      <c r="E21" s="36" t="s">
        <v>15</v>
      </c>
      <c r="F21" s="37">
        <v>3</v>
      </c>
      <c r="G21" s="30" t="s">
        <v>19</v>
      </c>
      <c r="H21" s="57"/>
      <c r="I21" s="58"/>
      <c r="J21" s="40">
        <f t="shared" si="1"/>
        <v>0</v>
      </c>
      <c r="K21" s="6"/>
      <c r="L21" s="59"/>
      <c r="M21" s="60"/>
    </row>
    <row r="22" spans="2:13" ht="13.9" customHeight="1" x14ac:dyDescent="0.2">
      <c r="B22" s="26">
        <v>15</v>
      </c>
      <c r="C22" s="27" t="s">
        <v>34</v>
      </c>
      <c r="D22" s="61"/>
      <c r="E22" s="36" t="s">
        <v>15</v>
      </c>
      <c r="F22" s="37">
        <v>3</v>
      </c>
      <c r="G22" s="30" t="s">
        <v>19</v>
      </c>
      <c r="H22" s="62"/>
      <c r="I22" s="63"/>
      <c r="J22" s="64">
        <f t="shared" si="1"/>
        <v>0</v>
      </c>
      <c r="K22" s="6"/>
      <c r="L22" s="59"/>
      <c r="M22" s="60"/>
    </row>
    <row r="23" spans="2:13" ht="13.9" customHeight="1" x14ac:dyDescent="0.2">
      <c r="B23" s="26">
        <v>16</v>
      </c>
      <c r="C23" s="27" t="s">
        <v>35</v>
      </c>
      <c r="D23" s="61"/>
      <c r="E23" s="36" t="s">
        <v>15</v>
      </c>
      <c r="F23" s="37">
        <v>3</v>
      </c>
      <c r="G23" s="30" t="s">
        <v>19</v>
      </c>
      <c r="H23" s="65">
        <f>H13+SUM(H16:H22)</f>
        <v>0</v>
      </c>
      <c r="I23" s="66">
        <f>I13+SUM(I16:I22)</f>
        <v>0</v>
      </c>
      <c r="J23" s="64">
        <f t="shared" si="1"/>
        <v>0</v>
      </c>
      <c r="K23" s="6"/>
      <c r="L23" s="59"/>
      <c r="M23" s="60"/>
    </row>
    <row r="24" spans="2:13" ht="13.9" customHeight="1" thickBot="1" x14ac:dyDescent="0.25">
      <c r="B24" s="42">
        <v>17</v>
      </c>
      <c r="C24" s="43" t="s">
        <v>36</v>
      </c>
      <c r="D24" s="44"/>
      <c r="E24" s="44" t="s">
        <v>37</v>
      </c>
      <c r="F24" s="45">
        <v>1</v>
      </c>
      <c r="G24" s="67" t="s">
        <v>38</v>
      </c>
      <c r="H24" s="68" t="e">
        <f>H23/J23</f>
        <v>#DIV/0!</v>
      </c>
      <c r="I24" s="69" t="e">
        <f>I23/J23</f>
        <v>#DIV/0!</v>
      </c>
      <c r="J24" s="70" t="e">
        <f>SUM(H24:I24)</f>
        <v>#DIV/0!</v>
      </c>
      <c r="K24" s="6"/>
      <c r="L24" s="50"/>
      <c r="M24" s="51"/>
    </row>
    <row r="25" spans="2:13" ht="13.9" customHeight="1" thickBot="1" x14ac:dyDescent="0.25">
      <c r="B25" s="6"/>
      <c r="C25" s="6"/>
      <c r="D25" s="6"/>
      <c r="E25" s="6"/>
      <c r="F25" s="6"/>
      <c r="G25" s="6"/>
      <c r="H25" s="6"/>
      <c r="I25" s="6"/>
      <c r="J25" s="6"/>
      <c r="K25" s="6"/>
      <c r="L25" s="6"/>
      <c r="M25" s="6"/>
    </row>
    <row r="26" spans="2:13" ht="13.9" customHeight="1" thickBot="1" x14ac:dyDescent="0.25">
      <c r="B26" s="14" t="s">
        <v>39</v>
      </c>
      <c r="C26" s="15" t="s">
        <v>40</v>
      </c>
      <c r="D26" s="6"/>
      <c r="E26" s="6"/>
      <c r="F26" s="6"/>
      <c r="G26" s="6"/>
      <c r="H26" s="6"/>
      <c r="I26" s="6"/>
      <c r="J26" s="6"/>
      <c r="K26" s="6"/>
      <c r="L26" s="6"/>
      <c r="M26" s="6"/>
    </row>
    <row r="27" spans="2:13" ht="13.9" customHeight="1" thickBot="1" x14ac:dyDescent="0.25">
      <c r="B27" s="16">
        <v>18</v>
      </c>
      <c r="C27" s="17" t="s">
        <v>41</v>
      </c>
      <c r="D27" s="18"/>
      <c r="E27" s="71" t="s">
        <v>15</v>
      </c>
      <c r="F27" s="72">
        <v>3</v>
      </c>
      <c r="G27" s="73" t="s">
        <v>19</v>
      </c>
      <c r="H27" s="74"/>
      <c r="I27" s="75"/>
      <c r="J27" s="191">
        <f>SUM(H27:I27)</f>
        <v>0</v>
      </c>
      <c r="K27" s="6"/>
      <c r="L27" s="55"/>
      <c r="M27" s="56"/>
    </row>
    <row r="28" spans="2:13" ht="13.9" customHeight="1" x14ac:dyDescent="0.2">
      <c r="B28" s="26">
        <v>19</v>
      </c>
      <c r="C28" s="27" t="s">
        <v>42</v>
      </c>
      <c r="D28" s="28"/>
      <c r="E28" s="76" t="s">
        <v>15</v>
      </c>
      <c r="F28" s="77">
        <v>3</v>
      </c>
      <c r="G28" s="78" t="s">
        <v>19</v>
      </c>
      <c r="H28" s="193"/>
      <c r="I28" s="190"/>
      <c r="J28" s="190"/>
      <c r="K28" s="6"/>
      <c r="L28" s="59" t="s">
        <v>43</v>
      </c>
      <c r="M28" s="60"/>
    </row>
    <row r="29" spans="2:13" ht="13.9" customHeight="1" thickBot="1" x14ac:dyDescent="0.25">
      <c r="B29" s="26">
        <v>20</v>
      </c>
      <c r="C29" s="27" t="s">
        <v>44</v>
      </c>
      <c r="D29" s="36"/>
      <c r="E29" s="76" t="s">
        <v>37</v>
      </c>
      <c r="F29" s="77">
        <v>1</v>
      </c>
      <c r="G29" s="79" t="s">
        <v>38</v>
      </c>
      <c r="H29" s="194"/>
      <c r="I29" s="195"/>
      <c r="J29" s="195"/>
      <c r="K29" s="6"/>
      <c r="L29" s="59" t="s">
        <v>43</v>
      </c>
      <c r="M29" s="60"/>
    </row>
    <row r="30" spans="2:13" ht="13.9" customHeight="1" x14ac:dyDescent="0.2">
      <c r="B30" s="26">
        <v>21</v>
      </c>
      <c r="C30" s="27" t="s">
        <v>45</v>
      </c>
      <c r="D30" s="36"/>
      <c r="E30" s="76" t="s">
        <v>15</v>
      </c>
      <c r="F30" s="77">
        <v>3</v>
      </c>
      <c r="G30" s="78" t="s">
        <v>19</v>
      </c>
      <c r="H30" s="192">
        <f>H27+H29*$J$28</f>
        <v>0</v>
      </c>
      <c r="I30" s="192">
        <f>I27+I29*$J$28</f>
        <v>0</v>
      </c>
      <c r="J30" s="80">
        <f>SUM(H30:I30)</f>
        <v>0</v>
      </c>
      <c r="K30" s="6"/>
      <c r="L30" s="59"/>
      <c r="M30" s="60"/>
    </row>
    <row r="31" spans="2:13" ht="13.9" customHeight="1" x14ac:dyDescent="0.2">
      <c r="B31" s="26">
        <v>22</v>
      </c>
      <c r="C31" s="27" t="s">
        <v>46</v>
      </c>
      <c r="D31" s="28"/>
      <c r="E31" s="76" t="s">
        <v>37</v>
      </c>
      <c r="F31" s="77">
        <v>1</v>
      </c>
      <c r="G31" s="79" t="s">
        <v>38</v>
      </c>
      <c r="H31" s="81" t="e">
        <f>H27/J27</f>
        <v>#DIV/0!</v>
      </c>
      <c r="I31" s="82" t="e">
        <f>I27/J27</f>
        <v>#DIV/0!</v>
      </c>
      <c r="J31" s="83" t="e">
        <f>SUM(H31:I31)</f>
        <v>#DIV/0!</v>
      </c>
      <c r="K31" s="6"/>
      <c r="L31" s="59"/>
      <c r="M31" s="60"/>
    </row>
    <row r="32" spans="2:13" ht="13.9" customHeight="1" thickBot="1" x14ac:dyDescent="0.25">
      <c r="B32" s="42">
        <v>23</v>
      </c>
      <c r="C32" s="43" t="s">
        <v>47</v>
      </c>
      <c r="D32" s="44"/>
      <c r="E32" s="84" t="s">
        <v>37</v>
      </c>
      <c r="F32" s="85">
        <v>1</v>
      </c>
      <c r="G32" s="86" t="s">
        <v>38</v>
      </c>
      <c r="H32" s="87" t="e">
        <f>H30/J30</f>
        <v>#DIV/0!</v>
      </c>
      <c r="I32" s="88" t="e">
        <f>I30/J30</f>
        <v>#DIV/0!</v>
      </c>
      <c r="J32" s="89" t="e">
        <f>SUM(H32:I32)</f>
        <v>#DIV/0!</v>
      </c>
      <c r="K32" s="6"/>
      <c r="L32" s="50"/>
      <c r="M32" s="51"/>
    </row>
    <row r="33" spans="2:13" ht="13.9" customHeight="1" x14ac:dyDescent="0.2">
      <c r="B33" s="6"/>
      <c r="C33" s="6"/>
      <c r="D33" s="6"/>
      <c r="E33" s="6"/>
      <c r="F33" s="6"/>
      <c r="G33" s="6"/>
      <c r="H33" s="6"/>
      <c r="I33" s="6"/>
      <c r="J33" s="6"/>
      <c r="K33" s="6"/>
      <c r="L33" s="6"/>
      <c r="M33" s="90"/>
    </row>
    <row r="34" spans="2:13" x14ac:dyDescent="0.2">
      <c r="B34" s="91" t="s">
        <v>48</v>
      </c>
      <c r="C34" s="92"/>
      <c r="D34" s="6"/>
      <c r="E34" s="6"/>
      <c r="F34" s="6"/>
      <c r="G34" s="6"/>
      <c r="H34" s="6"/>
      <c r="I34" s="6"/>
      <c r="J34" s="6"/>
      <c r="K34" s="6"/>
      <c r="L34" s="6"/>
      <c r="M34" s="90"/>
    </row>
    <row r="35" spans="2:13" x14ac:dyDescent="0.2">
      <c r="B35" s="93"/>
      <c r="C35" s="94" t="s">
        <v>49</v>
      </c>
      <c r="D35" s="6"/>
      <c r="E35" s="6"/>
      <c r="F35" s="6"/>
      <c r="G35" s="6"/>
      <c r="H35" s="6"/>
      <c r="I35" s="6"/>
      <c r="J35" s="6"/>
      <c r="K35" s="6"/>
      <c r="L35" s="6"/>
      <c r="M35" s="90"/>
    </row>
    <row r="36" spans="2:13" x14ac:dyDescent="0.2">
      <c r="B36" s="95"/>
      <c r="C36" s="94" t="s">
        <v>50</v>
      </c>
      <c r="D36" s="6"/>
      <c r="E36" s="6"/>
      <c r="F36" s="6"/>
      <c r="G36" s="6"/>
      <c r="H36" s="6"/>
      <c r="I36" s="6"/>
      <c r="J36" s="6"/>
      <c r="K36" s="6"/>
      <c r="L36" s="6"/>
      <c r="M36" s="96"/>
    </row>
    <row r="37" spans="2:13" ht="15.75" x14ac:dyDescent="0.2">
      <c r="B37" s="97"/>
      <c r="C37" s="94" t="s">
        <v>51</v>
      </c>
      <c r="D37" s="6"/>
      <c r="E37" s="6"/>
      <c r="F37" s="6"/>
      <c r="G37" s="6"/>
      <c r="H37" s="6"/>
      <c r="I37" s="6"/>
      <c r="J37" s="6"/>
      <c r="K37" s="6"/>
      <c r="L37" s="6"/>
      <c r="M37" s="98"/>
    </row>
    <row r="38" spans="2:13" ht="15.75" x14ac:dyDescent="0.3">
      <c r="B38" s="99"/>
      <c r="C38" s="94" t="s">
        <v>52</v>
      </c>
      <c r="D38" s="100"/>
      <c r="E38" s="100"/>
      <c r="F38" s="100"/>
      <c r="G38" s="100"/>
      <c r="H38" s="100"/>
      <c r="I38" s="100"/>
      <c r="J38" s="100"/>
      <c r="K38" s="100"/>
      <c r="L38" s="101"/>
      <c r="M38" s="96"/>
    </row>
    <row r="39" spans="2:13" ht="13.9" customHeight="1" thickBot="1" x14ac:dyDescent="0.35">
      <c r="B39" s="102"/>
      <c r="C39" s="94"/>
      <c r="D39" s="100"/>
      <c r="E39" s="100"/>
      <c r="F39" s="100"/>
      <c r="G39" s="100"/>
      <c r="H39" s="100"/>
      <c r="I39" s="100"/>
      <c r="J39" s="100"/>
      <c r="K39" s="100"/>
      <c r="L39" s="101"/>
      <c r="M39" s="103"/>
    </row>
    <row r="40" spans="2:13" ht="16.5" thickBot="1" x14ac:dyDescent="0.25">
      <c r="B40" s="104" t="s">
        <v>53</v>
      </c>
      <c r="C40" s="105"/>
      <c r="D40" s="106"/>
      <c r="E40" s="106"/>
      <c r="F40" s="106"/>
      <c r="G40" s="106"/>
      <c r="H40" s="106"/>
      <c r="I40" s="106"/>
      <c r="J40" s="107"/>
      <c r="K40" s="108"/>
      <c r="L40" s="101"/>
      <c r="M40" s="96"/>
    </row>
    <row r="41" spans="2:13" ht="16.5" thickBot="1" x14ac:dyDescent="0.25">
      <c r="B41" s="98"/>
      <c r="C41" s="109"/>
      <c r="D41" s="108"/>
      <c r="E41" s="108"/>
      <c r="F41" s="108"/>
      <c r="G41" s="108"/>
      <c r="H41" s="108"/>
      <c r="I41" s="108"/>
      <c r="J41" s="108"/>
      <c r="K41" s="108"/>
      <c r="L41" s="101"/>
      <c r="M41" s="110"/>
    </row>
    <row r="42" spans="2:13" ht="45" customHeight="1" thickBot="1" x14ac:dyDescent="0.25">
      <c r="B42" s="204" t="s">
        <v>54</v>
      </c>
      <c r="C42" s="205"/>
      <c r="D42" s="205"/>
      <c r="E42" s="205"/>
      <c r="F42" s="205"/>
      <c r="G42" s="205"/>
      <c r="H42" s="205"/>
      <c r="I42" s="205"/>
      <c r="J42" s="206"/>
      <c r="K42" s="111"/>
      <c r="L42" s="101"/>
      <c r="M42" s="112"/>
    </row>
    <row r="43" spans="2:13" ht="15" customHeight="1" thickBot="1" x14ac:dyDescent="0.25">
      <c r="B43" s="113"/>
      <c r="C43" s="114"/>
      <c r="D43" s="113"/>
      <c r="E43" s="113"/>
      <c r="F43" s="113"/>
      <c r="G43" s="113"/>
      <c r="H43" s="115"/>
      <c r="I43" s="115"/>
      <c r="J43" s="115"/>
      <c r="K43" s="116"/>
      <c r="L43" s="101"/>
      <c r="M43" s="112"/>
    </row>
    <row r="44" spans="2:13" ht="15" customHeight="1" x14ac:dyDescent="0.2">
      <c r="B44" s="117" t="s">
        <v>55</v>
      </c>
      <c r="C44" s="207" t="s">
        <v>56</v>
      </c>
      <c r="D44" s="208"/>
      <c r="E44" s="208"/>
      <c r="F44" s="208"/>
      <c r="G44" s="208"/>
      <c r="H44" s="208"/>
      <c r="I44" s="208"/>
      <c r="J44" s="209"/>
      <c r="K44" s="110"/>
      <c r="L44" s="101"/>
      <c r="M44" s="112"/>
    </row>
    <row r="45" spans="2:13" ht="45" customHeight="1" x14ac:dyDescent="0.2">
      <c r="B45" s="118">
        <v>1</v>
      </c>
      <c r="C45" s="210" t="s">
        <v>57</v>
      </c>
      <c r="D45" s="211"/>
      <c r="E45" s="211"/>
      <c r="F45" s="211"/>
      <c r="G45" s="211"/>
      <c r="H45" s="211"/>
      <c r="I45" s="211"/>
      <c r="J45" s="212"/>
      <c r="K45" s="119"/>
      <c r="L45" s="101"/>
      <c r="M45" s="112"/>
    </row>
    <row r="46" spans="2:13" ht="30" customHeight="1" x14ac:dyDescent="0.2">
      <c r="B46" s="118">
        <v>2</v>
      </c>
      <c r="C46" s="196" t="s">
        <v>58</v>
      </c>
      <c r="D46" s="197"/>
      <c r="E46" s="197"/>
      <c r="F46" s="197"/>
      <c r="G46" s="197"/>
      <c r="H46" s="197"/>
      <c r="I46" s="197"/>
      <c r="J46" s="198"/>
      <c r="K46" s="119"/>
      <c r="L46" s="101"/>
      <c r="M46" s="112"/>
    </row>
    <row r="47" spans="2:13" ht="30" customHeight="1" x14ac:dyDescent="0.2">
      <c r="B47" s="120">
        <v>3</v>
      </c>
      <c r="C47" s="196" t="s">
        <v>59</v>
      </c>
      <c r="D47" s="197"/>
      <c r="E47" s="197"/>
      <c r="F47" s="197"/>
      <c r="G47" s="197"/>
      <c r="H47" s="197"/>
      <c r="I47" s="197"/>
      <c r="J47" s="198"/>
      <c r="K47" s="119"/>
      <c r="L47" s="101"/>
      <c r="M47" s="112"/>
    </row>
    <row r="48" spans="2:13" ht="30" customHeight="1" x14ac:dyDescent="0.2">
      <c r="B48" s="120">
        <v>4</v>
      </c>
      <c r="C48" s="196" t="s">
        <v>60</v>
      </c>
      <c r="D48" s="197"/>
      <c r="E48" s="197"/>
      <c r="F48" s="197"/>
      <c r="G48" s="197"/>
      <c r="H48" s="197"/>
      <c r="I48" s="197"/>
      <c r="J48" s="198"/>
      <c r="K48" s="119"/>
      <c r="L48" s="101"/>
      <c r="M48" s="112"/>
    </row>
    <row r="49" spans="2:13" ht="30" customHeight="1" x14ac:dyDescent="0.2">
      <c r="B49" s="120">
        <v>5</v>
      </c>
      <c r="C49" s="196" t="s">
        <v>61</v>
      </c>
      <c r="D49" s="197"/>
      <c r="E49" s="197"/>
      <c r="F49" s="197"/>
      <c r="G49" s="197"/>
      <c r="H49" s="197"/>
      <c r="I49" s="197"/>
      <c r="J49" s="198"/>
      <c r="K49" s="119"/>
      <c r="L49" s="101"/>
      <c r="M49" s="112"/>
    </row>
    <row r="50" spans="2:13" ht="30" customHeight="1" x14ac:dyDescent="0.2">
      <c r="B50" s="120">
        <v>6</v>
      </c>
      <c r="C50" s="196" t="s">
        <v>62</v>
      </c>
      <c r="D50" s="197"/>
      <c r="E50" s="197"/>
      <c r="F50" s="197"/>
      <c r="G50" s="197"/>
      <c r="H50" s="197"/>
      <c r="I50" s="197"/>
      <c r="J50" s="198"/>
      <c r="K50" s="119"/>
      <c r="L50" s="101"/>
      <c r="M50" s="112"/>
    </row>
    <row r="51" spans="2:13" ht="30" customHeight="1" x14ac:dyDescent="0.2">
      <c r="B51" s="120">
        <v>7</v>
      </c>
      <c r="C51" s="196" t="s">
        <v>63</v>
      </c>
      <c r="D51" s="197"/>
      <c r="E51" s="197"/>
      <c r="F51" s="197"/>
      <c r="G51" s="197"/>
      <c r="H51" s="197"/>
      <c r="I51" s="197"/>
      <c r="J51" s="198"/>
      <c r="K51" s="119"/>
      <c r="L51" s="101"/>
      <c r="M51" s="112"/>
    </row>
    <row r="52" spans="2:13" ht="30" customHeight="1" x14ac:dyDescent="0.2">
      <c r="B52" s="120">
        <v>8</v>
      </c>
      <c r="C52" s="196" t="s">
        <v>64</v>
      </c>
      <c r="D52" s="197"/>
      <c r="E52" s="197"/>
      <c r="F52" s="197"/>
      <c r="G52" s="197"/>
      <c r="H52" s="197"/>
      <c r="I52" s="197"/>
      <c r="J52" s="198"/>
      <c r="K52" s="119"/>
      <c r="L52" s="101"/>
      <c r="M52" s="112"/>
    </row>
    <row r="53" spans="2:13" ht="30" customHeight="1" x14ac:dyDescent="0.2">
      <c r="B53" s="120">
        <v>9</v>
      </c>
      <c r="C53" s="196" t="s">
        <v>65</v>
      </c>
      <c r="D53" s="197"/>
      <c r="E53" s="197"/>
      <c r="F53" s="197"/>
      <c r="G53" s="197"/>
      <c r="H53" s="197"/>
      <c r="I53" s="197"/>
      <c r="J53" s="198"/>
      <c r="K53" s="119"/>
      <c r="L53" s="101"/>
      <c r="M53" s="112"/>
    </row>
    <row r="54" spans="2:13" ht="30" customHeight="1" x14ac:dyDescent="0.2">
      <c r="B54" s="120">
        <v>10</v>
      </c>
      <c r="C54" s="196" t="s">
        <v>66</v>
      </c>
      <c r="D54" s="197"/>
      <c r="E54" s="197"/>
      <c r="F54" s="197"/>
      <c r="G54" s="197"/>
      <c r="H54" s="197"/>
      <c r="I54" s="197"/>
      <c r="J54" s="198"/>
      <c r="K54" s="119"/>
      <c r="L54" s="101"/>
      <c r="M54" s="112"/>
    </row>
    <row r="55" spans="2:13" ht="30" customHeight="1" x14ac:dyDescent="0.2">
      <c r="B55" s="120">
        <v>11</v>
      </c>
      <c r="C55" s="196" t="s">
        <v>67</v>
      </c>
      <c r="D55" s="197"/>
      <c r="E55" s="197"/>
      <c r="F55" s="197"/>
      <c r="G55" s="197"/>
      <c r="H55" s="197"/>
      <c r="I55" s="197"/>
      <c r="J55" s="198"/>
      <c r="K55" s="119"/>
      <c r="L55" s="101"/>
      <c r="M55" s="112"/>
    </row>
    <row r="56" spans="2:13" ht="30" customHeight="1" x14ac:dyDescent="0.2">
      <c r="B56" s="120">
        <v>12</v>
      </c>
      <c r="C56" s="196" t="s">
        <v>68</v>
      </c>
      <c r="D56" s="197"/>
      <c r="E56" s="197"/>
      <c r="F56" s="197"/>
      <c r="G56" s="197"/>
      <c r="H56" s="197"/>
      <c r="I56" s="197"/>
      <c r="J56" s="198"/>
      <c r="K56" s="119"/>
      <c r="L56" s="101"/>
      <c r="M56" s="112"/>
    </row>
    <row r="57" spans="2:13" ht="30" customHeight="1" x14ac:dyDescent="0.2">
      <c r="B57" s="120">
        <v>13</v>
      </c>
      <c r="C57" s="196" t="s">
        <v>69</v>
      </c>
      <c r="D57" s="197"/>
      <c r="E57" s="197"/>
      <c r="F57" s="197"/>
      <c r="G57" s="197"/>
      <c r="H57" s="197"/>
      <c r="I57" s="197"/>
      <c r="J57" s="198"/>
      <c r="K57" s="119"/>
      <c r="L57" s="101"/>
      <c r="M57" s="112"/>
    </row>
    <row r="58" spans="2:13" ht="30" customHeight="1" x14ac:dyDescent="0.2">
      <c r="B58" s="120">
        <v>14</v>
      </c>
      <c r="C58" s="196" t="s">
        <v>70</v>
      </c>
      <c r="D58" s="197"/>
      <c r="E58" s="197"/>
      <c r="F58" s="197"/>
      <c r="G58" s="197"/>
      <c r="H58" s="197"/>
      <c r="I58" s="197"/>
      <c r="J58" s="198"/>
      <c r="K58" s="119"/>
      <c r="L58" s="101"/>
      <c r="M58" s="112"/>
    </row>
    <row r="59" spans="2:13" ht="30" customHeight="1" x14ac:dyDescent="0.2">
      <c r="B59" s="120">
        <v>15</v>
      </c>
      <c r="C59" s="196" t="s">
        <v>71</v>
      </c>
      <c r="D59" s="197"/>
      <c r="E59" s="197"/>
      <c r="F59" s="197"/>
      <c r="G59" s="197"/>
      <c r="H59" s="197"/>
      <c r="I59" s="197"/>
      <c r="J59" s="198"/>
      <c r="K59" s="119"/>
      <c r="L59" s="101"/>
      <c r="M59" s="112"/>
    </row>
    <row r="60" spans="2:13" ht="30" customHeight="1" x14ac:dyDescent="0.2">
      <c r="B60" s="120">
        <v>16</v>
      </c>
      <c r="C60" s="196" t="s">
        <v>72</v>
      </c>
      <c r="D60" s="197"/>
      <c r="E60" s="197"/>
      <c r="F60" s="197"/>
      <c r="G60" s="197"/>
      <c r="H60" s="197"/>
      <c r="I60" s="197"/>
      <c r="J60" s="198"/>
      <c r="K60" s="119"/>
      <c r="L60" s="101"/>
      <c r="M60" s="112"/>
    </row>
    <row r="61" spans="2:13" ht="30" customHeight="1" x14ac:dyDescent="0.2">
      <c r="B61" s="120">
        <v>17</v>
      </c>
      <c r="C61" s="196" t="s">
        <v>73</v>
      </c>
      <c r="D61" s="197"/>
      <c r="E61" s="197"/>
      <c r="F61" s="197"/>
      <c r="G61" s="197"/>
      <c r="H61" s="197"/>
      <c r="I61" s="197"/>
      <c r="J61" s="198"/>
      <c r="K61" s="119"/>
      <c r="L61" s="101"/>
      <c r="M61" s="112"/>
    </row>
    <row r="62" spans="2:13" ht="30" customHeight="1" x14ac:dyDescent="0.2">
      <c r="B62" s="120">
        <v>18</v>
      </c>
      <c r="C62" s="196" t="s">
        <v>74</v>
      </c>
      <c r="D62" s="197"/>
      <c r="E62" s="197"/>
      <c r="F62" s="197"/>
      <c r="G62" s="197"/>
      <c r="H62" s="197"/>
      <c r="I62" s="197"/>
      <c r="J62" s="198"/>
      <c r="K62" s="119"/>
      <c r="L62" s="101"/>
      <c r="M62" s="112"/>
    </row>
    <row r="63" spans="2:13" ht="30" customHeight="1" x14ac:dyDescent="0.2">
      <c r="B63" s="120">
        <v>19</v>
      </c>
      <c r="C63" s="196" t="s">
        <v>75</v>
      </c>
      <c r="D63" s="197"/>
      <c r="E63" s="197"/>
      <c r="F63" s="197"/>
      <c r="G63" s="197"/>
      <c r="H63" s="197"/>
      <c r="I63" s="197"/>
      <c r="J63" s="198"/>
      <c r="K63" s="119"/>
      <c r="L63" s="101"/>
      <c r="M63" s="112"/>
    </row>
    <row r="64" spans="2:13" ht="30" customHeight="1" x14ac:dyDescent="0.2">
      <c r="B64" s="120">
        <v>20</v>
      </c>
      <c r="C64" s="196" t="s">
        <v>76</v>
      </c>
      <c r="D64" s="197"/>
      <c r="E64" s="197"/>
      <c r="F64" s="197"/>
      <c r="G64" s="197"/>
      <c r="H64" s="197"/>
      <c r="I64" s="197"/>
      <c r="J64" s="198"/>
      <c r="K64" s="119"/>
      <c r="L64" s="101"/>
      <c r="M64" s="112"/>
    </row>
    <row r="65" spans="2:12" ht="30" customHeight="1" x14ac:dyDescent="0.2">
      <c r="B65" s="120">
        <v>21</v>
      </c>
      <c r="C65" s="196" t="s">
        <v>77</v>
      </c>
      <c r="D65" s="197"/>
      <c r="E65" s="197"/>
      <c r="F65" s="197"/>
      <c r="G65" s="197"/>
      <c r="H65" s="197"/>
      <c r="I65" s="197"/>
      <c r="J65" s="198"/>
      <c r="K65" s="119"/>
      <c r="L65" s="101"/>
    </row>
    <row r="66" spans="2:12" ht="30" customHeight="1" x14ac:dyDescent="0.2">
      <c r="B66" s="120">
        <v>22</v>
      </c>
      <c r="C66" s="196" t="s">
        <v>78</v>
      </c>
      <c r="D66" s="197"/>
      <c r="E66" s="197"/>
      <c r="F66" s="197"/>
      <c r="G66" s="197"/>
      <c r="H66" s="197"/>
      <c r="I66" s="197"/>
      <c r="J66" s="198"/>
      <c r="K66" s="119"/>
      <c r="L66" s="101"/>
    </row>
    <row r="67" spans="2:12" ht="30" customHeight="1" thickBot="1" x14ac:dyDescent="0.25">
      <c r="B67" s="121">
        <v>23</v>
      </c>
      <c r="C67" s="199" t="s">
        <v>79</v>
      </c>
      <c r="D67" s="200"/>
      <c r="E67" s="200"/>
      <c r="F67" s="200"/>
      <c r="G67" s="200"/>
      <c r="H67" s="200"/>
      <c r="I67" s="200"/>
      <c r="J67" s="201"/>
      <c r="K67" s="119"/>
      <c r="L67" s="101"/>
    </row>
  </sheetData>
  <mergeCells count="26">
    <mergeCell ref="C47:J47"/>
    <mergeCell ref="B3:C3"/>
    <mergeCell ref="B42:J42"/>
    <mergeCell ref="C44:J44"/>
    <mergeCell ref="C45:J45"/>
    <mergeCell ref="C46:J46"/>
    <mergeCell ref="C59:J59"/>
    <mergeCell ref="C48:J48"/>
    <mergeCell ref="C49:J49"/>
    <mergeCell ref="C50:J50"/>
    <mergeCell ref="C51:J51"/>
    <mergeCell ref="C52:J52"/>
    <mergeCell ref="C53:J53"/>
    <mergeCell ref="C54:J54"/>
    <mergeCell ref="C55:J55"/>
    <mergeCell ref="C56:J56"/>
    <mergeCell ref="C57:J57"/>
    <mergeCell ref="C58:J58"/>
    <mergeCell ref="C66:J66"/>
    <mergeCell ref="C67:J67"/>
    <mergeCell ref="C60:J60"/>
    <mergeCell ref="C61:J61"/>
    <mergeCell ref="C62:J62"/>
    <mergeCell ref="C63:J63"/>
    <mergeCell ref="C64:J64"/>
    <mergeCell ref="C65:J65"/>
  </mergeCells>
  <pageMargins left="0.7" right="0.7" top="0.75" bottom="0.75" header="0.3" footer="0.3"/>
  <pageSetup paperSize="9" scale="60"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Demi,Regular"&amp;K0078C9&amp;F &amp; Printed at &amp;T on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
  <sheetViews>
    <sheetView view="pageBreakPreview" zoomScale="60" zoomScaleNormal="100" workbookViewId="0"/>
  </sheetViews>
  <sheetFormatPr defaultColWidth="8.75" defaultRowHeight="14.25" x14ac:dyDescent="0.2"/>
  <cols>
    <col min="1" max="16384" width="8.75" style="189"/>
  </cols>
  <sheetData/>
  <pageMargins left="0.7" right="0.7" top="0.75" bottom="0.75" header="0.3" footer="0.3"/>
  <pageSetup paperSize="9"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Demi,Regular"&amp;K0078C9&amp;F &amp; Printed at &amp;T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M65"/>
  <sheetViews>
    <sheetView zoomScale="80" zoomScaleNormal="80" workbookViewId="0"/>
  </sheetViews>
  <sheetFormatPr defaultColWidth="9.75" defaultRowHeight="14.25" x14ac:dyDescent="0.2"/>
  <cols>
    <col min="1" max="1" width="1.75" style="5" customWidth="1"/>
    <col min="2" max="2" width="4.75" style="5" customWidth="1"/>
    <col min="3" max="3" width="73.875" style="5" bestFit="1" customWidth="1"/>
    <col min="4" max="4" width="11.75" style="5" customWidth="1"/>
    <col min="5" max="6" width="5.75" style="5" customWidth="1"/>
    <col min="7" max="7" width="18.625" style="5" bestFit="1" customWidth="1"/>
    <col min="8" max="10" width="9.75" style="5"/>
    <col min="11" max="11" width="2.75" style="5" customWidth="1"/>
    <col min="12" max="12" width="47.25" style="5" bestFit="1" customWidth="1"/>
    <col min="13" max="13" width="17.375" style="5" customWidth="1"/>
    <col min="14" max="16384" width="9.75" style="5"/>
  </cols>
  <sheetData>
    <row r="1" spans="2:13" ht="20.25" x14ac:dyDescent="0.2">
      <c r="B1" s="1" t="s">
        <v>140</v>
      </c>
      <c r="C1" s="1"/>
      <c r="D1" s="1"/>
      <c r="E1" s="1"/>
      <c r="F1" s="1"/>
      <c r="G1" s="1"/>
      <c r="H1" s="1"/>
      <c r="I1" s="1"/>
      <c r="J1" s="2" t="s">
        <v>0</v>
      </c>
      <c r="K1" s="3"/>
      <c r="L1" s="4" t="s">
        <v>1</v>
      </c>
      <c r="M1" s="4"/>
    </row>
    <row r="2" spans="2:13" ht="15" thickBot="1" x14ac:dyDescent="0.25">
      <c r="B2" s="6"/>
      <c r="C2" s="6"/>
      <c r="D2" s="6"/>
      <c r="E2" s="6"/>
      <c r="F2" s="6"/>
      <c r="G2" s="6"/>
      <c r="H2" s="6"/>
      <c r="I2" s="6"/>
      <c r="J2" s="6"/>
      <c r="K2" s="6"/>
      <c r="L2" s="6"/>
      <c r="M2" s="6"/>
    </row>
    <row r="3" spans="2:13" ht="41.25" thickBot="1" x14ac:dyDescent="0.25">
      <c r="B3" s="202" t="s">
        <v>2</v>
      </c>
      <c r="C3" s="203"/>
      <c r="D3" s="7" t="s">
        <v>3</v>
      </c>
      <c r="E3" s="8" t="s">
        <v>4</v>
      </c>
      <c r="F3" s="9" t="s">
        <v>5</v>
      </c>
      <c r="G3" s="10" t="s">
        <v>6</v>
      </c>
      <c r="H3" s="11" t="s">
        <v>7</v>
      </c>
      <c r="I3" s="7" t="s">
        <v>8</v>
      </c>
      <c r="J3" s="12" t="s">
        <v>9</v>
      </c>
      <c r="K3" s="6"/>
      <c r="L3" s="13" t="s">
        <v>10</v>
      </c>
      <c r="M3" s="12" t="s">
        <v>11</v>
      </c>
    </row>
    <row r="4" spans="2:13" ht="15" thickBot="1" x14ac:dyDescent="0.25">
      <c r="B4" s="6"/>
      <c r="C4" s="6"/>
      <c r="D4" s="6"/>
      <c r="E4" s="6"/>
      <c r="F4" s="6"/>
      <c r="G4" s="6"/>
      <c r="H4" s="6"/>
      <c r="I4" s="6"/>
      <c r="J4" s="6"/>
      <c r="K4" s="6"/>
      <c r="L4" s="6"/>
      <c r="M4" s="6"/>
    </row>
    <row r="5" spans="2:13" ht="15" thickBot="1" x14ac:dyDescent="0.25">
      <c r="B5" s="14" t="s">
        <v>12</v>
      </c>
      <c r="C5" s="122" t="s">
        <v>80</v>
      </c>
      <c r="D5" s="6"/>
      <c r="E5" s="6"/>
      <c r="F5" s="6"/>
      <c r="G5" s="6"/>
      <c r="H5" s="6"/>
      <c r="I5" s="6"/>
      <c r="J5" s="6"/>
      <c r="K5" s="6"/>
      <c r="L5" s="6"/>
      <c r="M5" s="6"/>
    </row>
    <row r="6" spans="2:13" x14ac:dyDescent="0.2">
      <c r="B6" s="16">
        <v>1</v>
      </c>
      <c r="C6" s="123" t="s">
        <v>81</v>
      </c>
      <c r="D6" s="71"/>
      <c r="E6" s="71" t="s">
        <v>15</v>
      </c>
      <c r="F6" s="72">
        <v>3</v>
      </c>
      <c r="G6" s="73" t="s">
        <v>138</v>
      </c>
      <c r="H6" s="124"/>
      <c r="I6" s="125"/>
      <c r="J6" s="126">
        <f>SUM(H6:I6)</f>
        <v>0</v>
      </c>
      <c r="K6" s="127"/>
      <c r="L6" s="128"/>
      <c r="M6" s="129"/>
    </row>
    <row r="7" spans="2:13" x14ac:dyDescent="0.2">
      <c r="B7" s="26">
        <v>2</v>
      </c>
      <c r="C7" s="130" t="s">
        <v>82</v>
      </c>
      <c r="D7" s="76"/>
      <c r="E7" s="76" t="s">
        <v>15</v>
      </c>
      <c r="F7" s="77">
        <v>3</v>
      </c>
      <c r="G7" s="78" t="s">
        <v>138</v>
      </c>
      <c r="H7" s="131"/>
      <c r="I7" s="132"/>
      <c r="J7" s="133">
        <f t="shared" ref="J7:J11" si="0">SUM(H7:I7)</f>
        <v>0</v>
      </c>
      <c r="K7" s="127"/>
      <c r="L7" s="134"/>
      <c r="M7" s="135"/>
    </row>
    <row r="8" spans="2:13" x14ac:dyDescent="0.2">
      <c r="B8" s="26">
        <v>3</v>
      </c>
      <c r="C8" s="130" t="s">
        <v>83</v>
      </c>
      <c r="D8" s="76"/>
      <c r="E8" s="76" t="s">
        <v>15</v>
      </c>
      <c r="F8" s="77">
        <v>3</v>
      </c>
      <c r="G8" s="78" t="s">
        <v>138</v>
      </c>
      <c r="H8" s="131"/>
      <c r="I8" s="132"/>
      <c r="J8" s="133">
        <f t="shared" si="0"/>
        <v>0</v>
      </c>
      <c r="K8" s="127"/>
      <c r="L8" s="134"/>
      <c r="M8" s="135"/>
    </row>
    <row r="9" spans="2:13" x14ac:dyDescent="0.2">
      <c r="B9" s="26">
        <v>4</v>
      </c>
      <c r="C9" s="130" t="s">
        <v>84</v>
      </c>
      <c r="D9" s="76"/>
      <c r="E9" s="76" t="s">
        <v>85</v>
      </c>
      <c r="F9" s="77">
        <v>3</v>
      </c>
      <c r="G9" s="79" t="s">
        <v>38</v>
      </c>
      <c r="H9" s="136"/>
      <c r="I9" s="137"/>
      <c r="J9" s="133">
        <f t="shared" si="0"/>
        <v>0</v>
      </c>
      <c r="K9" s="127"/>
      <c r="L9" s="134"/>
      <c r="M9" s="135"/>
    </row>
    <row r="10" spans="2:13" x14ac:dyDescent="0.2">
      <c r="B10" s="26">
        <v>5</v>
      </c>
      <c r="C10" s="130" t="s">
        <v>86</v>
      </c>
      <c r="D10" s="76"/>
      <c r="E10" s="76" t="s">
        <v>85</v>
      </c>
      <c r="F10" s="77">
        <v>3</v>
      </c>
      <c r="G10" s="79" t="s">
        <v>38</v>
      </c>
      <c r="H10" s="131"/>
      <c r="I10" s="132"/>
      <c r="J10" s="133">
        <f t="shared" si="0"/>
        <v>0</v>
      </c>
      <c r="K10" s="127"/>
      <c r="L10" s="134"/>
      <c r="M10" s="135"/>
    </row>
    <row r="11" spans="2:13" ht="15" thickBot="1" x14ac:dyDescent="0.25">
      <c r="B11" s="42">
        <v>6</v>
      </c>
      <c r="C11" s="138" t="s">
        <v>87</v>
      </c>
      <c r="D11" s="84"/>
      <c r="E11" s="84" t="s">
        <v>85</v>
      </c>
      <c r="F11" s="85">
        <v>3</v>
      </c>
      <c r="G11" s="86" t="s">
        <v>38</v>
      </c>
      <c r="H11" s="139"/>
      <c r="I11" s="140"/>
      <c r="J11" s="141">
        <f t="shared" si="0"/>
        <v>0</v>
      </c>
      <c r="K11" s="127"/>
      <c r="L11" s="142"/>
      <c r="M11" s="143"/>
    </row>
    <row r="12" spans="2:13" ht="15" thickBot="1" x14ac:dyDescent="0.25">
      <c r="B12" s="144"/>
      <c r="C12" s="144"/>
      <c r="D12" s="6"/>
      <c r="E12" s="6"/>
      <c r="F12" s="6"/>
      <c r="G12" s="6"/>
      <c r="H12" s="6"/>
      <c r="I12" s="6"/>
      <c r="J12" s="6"/>
      <c r="K12" s="6"/>
      <c r="L12" s="6"/>
      <c r="M12" s="6"/>
    </row>
    <row r="13" spans="2:13" ht="15" thickBot="1" x14ac:dyDescent="0.25">
      <c r="B13" s="14" t="s">
        <v>26</v>
      </c>
      <c r="C13" s="122" t="s">
        <v>88</v>
      </c>
      <c r="D13" s="6"/>
      <c r="E13" s="6"/>
      <c r="F13" s="6"/>
      <c r="G13" s="6"/>
      <c r="H13" s="6"/>
      <c r="I13" s="6"/>
      <c r="J13" s="6"/>
      <c r="K13" s="6"/>
      <c r="L13" s="6"/>
      <c r="M13" s="6"/>
    </row>
    <row r="14" spans="2:13" x14ac:dyDescent="0.2">
      <c r="B14" s="145">
        <v>7</v>
      </c>
      <c r="C14" s="146" t="s">
        <v>89</v>
      </c>
      <c r="D14" s="71"/>
      <c r="E14" s="71" t="s">
        <v>15</v>
      </c>
      <c r="F14" s="147">
        <v>3</v>
      </c>
      <c r="G14" s="148" t="s">
        <v>138</v>
      </c>
      <c r="H14" s="124"/>
      <c r="I14" s="125"/>
      <c r="J14" s="126">
        <f>SUM(H14:I14)</f>
        <v>0</v>
      </c>
      <c r="K14" s="127"/>
      <c r="L14" s="128"/>
      <c r="M14" s="129" t="s">
        <v>90</v>
      </c>
    </row>
    <row r="15" spans="2:13" x14ac:dyDescent="0.2">
      <c r="B15" s="149">
        <v>8</v>
      </c>
      <c r="C15" s="130" t="s">
        <v>91</v>
      </c>
      <c r="D15" s="76"/>
      <c r="E15" s="76" t="s">
        <v>15</v>
      </c>
      <c r="F15" s="150">
        <v>3</v>
      </c>
      <c r="G15" s="151" t="s">
        <v>138</v>
      </c>
      <c r="H15" s="136"/>
      <c r="I15" s="137"/>
      <c r="J15" s="152">
        <f t="shared" ref="J15:J16" si="1">SUM(H15:I15)</f>
        <v>0</v>
      </c>
      <c r="K15" s="127"/>
      <c r="L15" s="134"/>
      <c r="M15" s="135" t="s">
        <v>90</v>
      </c>
    </row>
    <row r="16" spans="2:13" ht="15" thickBot="1" x14ac:dyDescent="0.25">
      <c r="B16" s="153">
        <v>9</v>
      </c>
      <c r="C16" s="138" t="s">
        <v>92</v>
      </c>
      <c r="D16" s="84"/>
      <c r="E16" s="84" t="s">
        <v>37</v>
      </c>
      <c r="F16" s="85">
        <v>1</v>
      </c>
      <c r="G16" s="86" t="s">
        <v>38</v>
      </c>
      <c r="H16" s="154" t="e">
        <f>(H14+H15)/H9*1000</f>
        <v>#DIV/0!</v>
      </c>
      <c r="I16" s="155" t="e">
        <f>(I14+I15)/I9*1000</f>
        <v>#DIV/0!</v>
      </c>
      <c r="J16" s="156" t="e">
        <f t="shared" si="1"/>
        <v>#DIV/0!</v>
      </c>
      <c r="K16" s="127"/>
      <c r="L16" s="142"/>
      <c r="M16" s="143" t="s">
        <v>90</v>
      </c>
    </row>
    <row r="17" spans="2:13" ht="15" thickBot="1" x14ac:dyDescent="0.25">
      <c r="B17" s="6"/>
      <c r="C17" s="6"/>
      <c r="D17" s="6"/>
      <c r="E17" s="6"/>
      <c r="F17" s="6"/>
      <c r="G17" s="6"/>
      <c r="H17" s="6"/>
      <c r="I17" s="6"/>
      <c r="J17" s="6"/>
      <c r="K17" s="6"/>
      <c r="L17" s="6"/>
      <c r="M17" s="6"/>
    </row>
    <row r="18" spans="2:13" ht="15" thickBot="1" x14ac:dyDescent="0.25">
      <c r="B18" s="14" t="s">
        <v>39</v>
      </c>
      <c r="C18" s="15" t="s">
        <v>93</v>
      </c>
      <c r="D18" s="6"/>
      <c r="E18" s="6"/>
      <c r="F18" s="6"/>
      <c r="G18" s="6"/>
      <c r="H18" s="6"/>
      <c r="I18" s="6"/>
      <c r="J18" s="6"/>
      <c r="K18" s="6"/>
      <c r="L18" s="6"/>
      <c r="M18" s="6"/>
    </row>
    <row r="19" spans="2:13" x14ac:dyDescent="0.2">
      <c r="B19" s="16">
        <v>10</v>
      </c>
      <c r="C19" s="123" t="s">
        <v>94</v>
      </c>
      <c r="D19" s="71"/>
      <c r="E19" s="71" t="s">
        <v>95</v>
      </c>
      <c r="F19" s="72">
        <v>3</v>
      </c>
      <c r="G19" s="157" t="s">
        <v>38</v>
      </c>
      <c r="H19" s="158"/>
      <c r="I19" s="159"/>
      <c r="J19" s="160"/>
      <c r="K19" s="127"/>
      <c r="L19" s="128"/>
      <c r="M19" s="129"/>
    </row>
    <row r="20" spans="2:13" x14ac:dyDescent="0.2">
      <c r="B20" s="26">
        <v>11</v>
      </c>
      <c r="C20" s="161" t="s">
        <v>96</v>
      </c>
      <c r="D20" s="76"/>
      <c r="E20" s="76" t="s">
        <v>15</v>
      </c>
      <c r="F20" s="77">
        <v>3</v>
      </c>
      <c r="G20" s="78" t="s">
        <v>138</v>
      </c>
      <c r="H20" s="162"/>
      <c r="I20" s="160"/>
      <c r="J20" s="160"/>
      <c r="K20" s="127"/>
      <c r="L20" s="134"/>
      <c r="M20" s="135"/>
    </row>
    <row r="21" spans="2:13" ht="15" thickBot="1" x14ac:dyDescent="0.25">
      <c r="B21" s="42">
        <v>12</v>
      </c>
      <c r="C21" s="138" t="s">
        <v>97</v>
      </c>
      <c r="D21" s="84"/>
      <c r="E21" s="84" t="s">
        <v>98</v>
      </c>
      <c r="F21" s="85">
        <v>2</v>
      </c>
      <c r="G21" s="163" t="s">
        <v>138</v>
      </c>
      <c r="H21" s="164" t="e">
        <f>H20/(H19*0.365)</f>
        <v>#DIV/0!</v>
      </c>
      <c r="I21" s="165"/>
      <c r="J21" s="165"/>
      <c r="K21" s="127"/>
      <c r="L21" s="142"/>
      <c r="M21" s="143"/>
    </row>
    <row r="22" spans="2:13" ht="15" thickBot="1" x14ac:dyDescent="0.25">
      <c r="B22" s="6"/>
      <c r="C22" s="6"/>
      <c r="D22" s="6"/>
      <c r="E22" s="6"/>
      <c r="F22" s="6"/>
      <c r="G22" s="6"/>
      <c r="H22" s="6"/>
      <c r="I22" s="6"/>
      <c r="J22" s="6"/>
      <c r="K22" s="6"/>
      <c r="L22" s="6"/>
      <c r="M22" s="6"/>
    </row>
    <row r="23" spans="2:13" ht="15" thickBot="1" x14ac:dyDescent="0.25">
      <c r="B23" s="14" t="s">
        <v>99</v>
      </c>
      <c r="C23" s="122" t="s">
        <v>100</v>
      </c>
      <c r="D23" s="6"/>
      <c r="E23" s="6"/>
      <c r="F23" s="6"/>
      <c r="G23" s="6"/>
      <c r="H23" s="6"/>
      <c r="I23" s="6"/>
      <c r="J23" s="6"/>
      <c r="K23" s="6"/>
      <c r="L23" s="6"/>
      <c r="M23" s="6"/>
    </row>
    <row r="24" spans="2:13" x14ac:dyDescent="0.2">
      <c r="B24" s="149">
        <v>13</v>
      </c>
      <c r="C24" s="130" t="s">
        <v>101</v>
      </c>
      <c r="D24" s="71"/>
      <c r="E24" s="71" t="s">
        <v>98</v>
      </c>
      <c r="F24" s="72">
        <v>2</v>
      </c>
      <c r="G24" s="73" t="s">
        <v>138</v>
      </c>
      <c r="H24" s="166" t="e">
        <f>H6/H9*1000</f>
        <v>#DIV/0!</v>
      </c>
      <c r="I24" s="167" t="e">
        <f>I6/I9*1000</f>
        <v>#DIV/0!</v>
      </c>
      <c r="J24" s="168" t="e">
        <f>I24+H24</f>
        <v>#DIV/0!</v>
      </c>
      <c r="K24" s="127"/>
      <c r="L24" s="169" t="s">
        <v>102</v>
      </c>
      <c r="M24" s="129"/>
    </row>
    <row r="25" spans="2:13" x14ac:dyDescent="0.2">
      <c r="B25" s="149">
        <v>14</v>
      </c>
      <c r="C25" s="130" t="s">
        <v>103</v>
      </c>
      <c r="D25" s="76"/>
      <c r="E25" s="76" t="s">
        <v>98</v>
      </c>
      <c r="F25" s="77">
        <v>2</v>
      </c>
      <c r="G25" s="78" t="s">
        <v>138</v>
      </c>
      <c r="H25" s="170" t="e">
        <f>H7/H10*1000</f>
        <v>#DIV/0!</v>
      </c>
      <c r="I25" s="171" t="e">
        <f>I7/I14*1000</f>
        <v>#DIV/0!</v>
      </c>
      <c r="J25" s="172" t="e">
        <f>I25+H25</f>
        <v>#DIV/0!</v>
      </c>
      <c r="K25" s="127"/>
      <c r="L25" s="173" t="s">
        <v>104</v>
      </c>
      <c r="M25" s="135"/>
    </row>
    <row r="26" spans="2:13" x14ac:dyDescent="0.2">
      <c r="B26" s="174">
        <v>15</v>
      </c>
      <c r="C26" s="175" t="s">
        <v>105</v>
      </c>
      <c r="D26" s="176"/>
      <c r="E26" s="76" t="s">
        <v>98</v>
      </c>
      <c r="F26" s="77">
        <v>3</v>
      </c>
      <c r="G26" s="177" t="s">
        <v>138</v>
      </c>
      <c r="H26" s="178" t="e">
        <f>H8/H11*1000</f>
        <v>#DIV/0!</v>
      </c>
      <c r="I26" s="179" t="e">
        <f>I8/I11*1000</f>
        <v>#DIV/0!</v>
      </c>
      <c r="J26" s="172" t="e">
        <f>H26+I26</f>
        <v>#DIV/0!</v>
      </c>
      <c r="K26" s="127"/>
      <c r="L26" s="173" t="s">
        <v>106</v>
      </c>
      <c r="M26" s="135"/>
    </row>
    <row r="27" spans="2:13" ht="15" thickBot="1" x14ac:dyDescent="0.25">
      <c r="B27" s="153">
        <v>16</v>
      </c>
      <c r="C27" s="138" t="s">
        <v>107</v>
      </c>
      <c r="D27" s="84"/>
      <c r="E27" s="84" t="s">
        <v>98</v>
      </c>
      <c r="F27" s="85">
        <v>2</v>
      </c>
      <c r="G27" s="163" t="s">
        <v>138</v>
      </c>
      <c r="H27" s="180" t="e">
        <f>(H6-H7-H8)/(H9-H10-H11)*1000</f>
        <v>#DIV/0!</v>
      </c>
      <c r="I27" s="181" t="e">
        <f>(I6-I7-I8)/(I9-I10-I11)*1000</f>
        <v>#DIV/0!</v>
      </c>
      <c r="J27" s="156" t="e">
        <f>H27+I27</f>
        <v>#DIV/0!</v>
      </c>
      <c r="K27" s="127"/>
      <c r="L27" s="182" t="s">
        <v>108</v>
      </c>
      <c r="M27" s="143"/>
    </row>
    <row r="28" spans="2:13" ht="15" thickBot="1" x14ac:dyDescent="0.25">
      <c r="B28" s="6"/>
      <c r="C28" s="6"/>
      <c r="D28" s="6"/>
      <c r="E28" s="6"/>
      <c r="F28" s="6"/>
      <c r="G28" s="6"/>
      <c r="H28" s="6"/>
      <c r="I28" s="6"/>
      <c r="J28" s="6"/>
      <c r="K28" s="6"/>
      <c r="L28" s="127"/>
      <c r="M28" s="6"/>
    </row>
    <row r="29" spans="2:13" ht="15" thickBot="1" x14ac:dyDescent="0.25">
      <c r="B29" s="14" t="s">
        <v>109</v>
      </c>
      <c r="C29" s="122" t="s">
        <v>110</v>
      </c>
      <c r="D29" s="6"/>
      <c r="E29" s="6"/>
      <c r="F29" s="6"/>
      <c r="G29" s="6"/>
      <c r="H29" s="6"/>
      <c r="I29" s="6"/>
      <c r="J29" s="6"/>
      <c r="K29" s="6"/>
      <c r="L29" s="127"/>
      <c r="M29" s="6"/>
    </row>
    <row r="30" spans="2:13" x14ac:dyDescent="0.2">
      <c r="B30" s="149">
        <v>17</v>
      </c>
      <c r="C30" s="130" t="s">
        <v>111</v>
      </c>
      <c r="D30" s="71"/>
      <c r="E30" s="71" t="s">
        <v>98</v>
      </c>
      <c r="F30" s="72">
        <v>2</v>
      </c>
      <c r="G30" s="73" t="s">
        <v>138</v>
      </c>
      <c r="H30" s="166" t="e">
        <f>H24+H$16</f>
        <v>#DIV/0!</v>
      </c>
      <c r="I30" s="167" t="e">
        <f t="shared" ref="I30:I33" si="2">I24+I$16</f>
        <v>#DIV/0!</v>
      </c>
      <c r="J30" s="183" t="e">
        <f t="shared" ref="J30:J33" si="3">H30+I30</f>
        <v>#DIV/0!</v>
      </c>
      <c r="K30" s="127"/>
      <c r="L30" s="169" t="s">
        <v>112</v>
      </c>
      <c r="M30" s="129"/>
    </row>
    <row r="31" spans="2:13" x14ac:dyDescent="0.2">
      <c r="B31" s="149">
        <v>18</v>
      </c>
      <c r="C31" s="130" t="s">
        <v>113</v>
      </c>
      <c r="D31" s="76"/>
      <c r="E31" s="76" t="s">
        <v>98</v>
      </c>
      <c r="F31" s="77">
        <v>2</v>
      </c>
      <c r="G31" s="78" t="s">
        <v>138</v>
      </c>
      <c r="H31" s="170" t="e">
        <f t="shared" ref="H31:H33" si="4">H25+H$16</f>
        <v>#DIV/0!</v>
      </c>
      <c r="I31" s="171" t="e">
        <f t="shared" si="2"/>
        <v>#DIV/0!</v>
      </c>
      <c r="J31" s="184" t="e">
        <f t="shared" si="3"/>
        <v>#DIV/0!</v>
      </c>
      <c r="K31" s="127"/>
      <c r="L31" s="173" t="s">
        <v>114</v>
      </c>
      <c r="M31" s="135"/>
    </row>
    <row r="32" spans="2:13" x14ac:dyDescent="0.2">
      <c r="B32" s="149">
        <v>19</v>
      </c>
      <c r="C32" s="175" t="s">
        <v>115</v>
      </c>
      <c r="D32" s="76"/>
      <c r="E32" s="76" t="s">
        <v>98</v>
      </c>
      <c r="F32" s="77">
        <v>2</v>
      </c>
      <c r="G32" s="78" t="s">
        <v>138</v>
      </c>
      <c r="H32" s="170" t="e">
        <f t="shared" si="4"/>
        <v>#DIV/0!</v>
      </c>
      <c r="I32" s="171" t="e">
        <f t="shared" si="2"/>
        <v>#DIV/0!</v>
      </c>
      <c r="J32" s="184" t="e">
        <f t="shared" si="3"/>
        <v>#DIV/0!</v>
      </c>
      <c r="K32" s="127"/>
      <c r="L32" s="173" t="s">
        <v>116</v>
      </c>
      <c r="M32" s="135"/>
    </row>
    <row r="33" spans="2:13" ht="15" thickBot="1" x14ac:dyDescent="0.25">
      <c r="B33" s="153">
        <v>20</v>
      </c>
      <c r="C33" s="138" t="s">
        <v>117</v>
      </c>
      <c r="D33" s="84"/>
      <c r="E33" s="84" t="s">
        <v>98</v>
      </c>
      <c r="F33" s="85">
        <v>2</v>
      </c>
      <c r="G33" s="163" t="s">
        <v>138</v>
      </c>
      <c r="H33" s="180" t="e">
        <f t="shared" si="4"/>
        <v>#DIV/0!</v>
      </c>
      <c r="I33" s="181" t="e">
        <f t="shared" si="2"/>
        <v>#DIV/0!</v>
      </c>
      <c r="J33" s="156" t="e">
        <f t="shared" si="3"/>
        <v>#DIV/0!</v>
      </c>
      <c r="K33" s="127"/>
      <c r="L33" s="182" t="s">
        <v>118</v>
      </c>
      <c r="M33" s="143"/>
    </row>
    <row r="34" spans="2:13" x14ac:dyDescent="0.2">
      <c r="B34" s="6"/>
      <c r="C34" s="6"/>
      <c r="D34" s="6"/>
      <c r="E34" s="6"/>
      <c r="F34" s="6"/>
      <c r="G34" s="6"/>
      <c r="H34" s="6"/>
      <c r="I34" s="6"/>
      <c r="J34" s="6"/>
      <c r="K34" s="6"/>
      <c r="L34" s="6"/>
      <c r="M34" s="96"/>
    </row>
    <row r="35" spans="2:13" ht="15.75" x14ac:dyDescent="0.3">
      <c r="B35" s="91" t="s">
        <v>48</v>
      </c>
      <c r="C35" s="92"/>
      <c r="D35" s="100"/>
      <c r="E35" s="100"/>
      <c r="F35" s="100"/>
      <c r="G35" s="100"/>
      <c r="H35" s="100"/>
      <c r="I35" s="100"/>
      <c r="J35" s="100"/>
      <c r="K35" s="100"/>
      <c r="L35" s="101"/>
      <c r="M35" s="103"/>
    </row>
    <row r="36" spans="2:13" ht="15.75" x14ac:dyDescent="0.3">
      <c r="B36" s="93"/>
      <c r="C36" s="94" t="s">
        <v>49</v>
      </c>
      <c r="D36" s="100"/>
      <c r="E36" s="100"/>
      <c r="F36" s="100"/>
      <c r="G36" s="100"/>
      <c r="H36" s="100"/>
      <c r="I36" s="100"/>
      <c r="J36" s="100"/>
      <c r="K36" s="100"/>
      <c r="L36" s="101"/>
      <c r="M36" s="96"/>
    </row>
    <row r="37" spans="2:13" ht="15.75" x14ac:dyDescent="0.3">
      <c r="B37" s="95"/>
      <c r="C37" s="94" t="s">
        <v>50</v>
      </c>
      <c r="D37" s="100"/>
      <c r="E37" s="100"/>
      <c r="F37" s="100"/>
      <c r="G37" s="100"/>
      <c r="H37" s="100"/>
      <c r="I37" s="100"/>
      <c r="J37" s="100"/>
      <c r="K37" s="100"/>
      <c r="L37" s="101"/>
      <c r="M37" s="110"/>
    </row>
    <row r="38" spans="2:13" ht="15" customHeight="1" x14ac:dyDescent="0.3">
      <c r="B38" s="97"/>
      <c r="C38" s="94" t="s">
        <v>51</v>
      </c>
      <c r="D38" s="100"/>
      <c r="E38" s="100"/>
      <c r="F38" s="100"/>
      <c r="G38" s="100"/>
      <c r="H38" s="100"/>
      <c r="I38" s="100"/>
      <c r="J38" s="100"/>
      <c r="K38" s="100"/>
      <c r="L38" s="101"/>
      <c r="M38" s="112"/>
    </row>
    <row r="39" spans="2:13" ht="15" customHeight="1" x14ac:dyDescent="0.3">
      <c r="B39" s="99"/>
      <c r="C39" s="94" t="s">
        <v>52</v>
      </c>
      <c r="D39" s="100"/>
      <c r="E39" s="100"/>
      <c r="F39" s="100"/>
      <c r="G39" s="100"/>
      <c r="H39" s="100"/>
      <c r="I39" s="100"/>
      <c r="J39" s="100"/>
      <c r="K39" s="100"/>
      <c r="L39" s="101"/>
      <c r="M39" s="112"/>
    </row>
    <row r="40" spans="2:13" ht="15" customHeight="1" thickBot="1" x14ac:dyDescent="0.35">
      <c r="B40" s="185"/>
      <c r="C40" s="186"/>
      <c r="D40" s="100"/>
      <c r="E40" s="100"/>
      <c r="F40" s="100"/>
      <c r="G40" s="100"/>
      <c r="H40" s="100"/>
      <c r="I40" s="100"/>
      <c r="J40" s="100"/>
      <c r="K40" s="100"/>
      <c r="L40" s="101"/>
      <c r="M40" s="112"/>
    </row>
    <row r="41" spans="2:13" ht="15" customHeight="1" thickBot="1" x14ac:dyDescent="0.25">
      <c r="B41" s="219" t="s">
        <v>141</v>
      </c>
      <c r="C41" s="220"/>
      <c r="D41" s="220"/>
      <c r="E41" s="220"/>
      <c r="F41" s="220"/>
      <c r="G41" s="220"/>
      <c r="H41" s="220"/>
      <c r="I41" s="220"/>
      <c r="J41" s="221"/>
      <c r="K41" s="108"/>
      <c r="L41" s="101"/>
      <c r="M41" s="112"/>
    </row>
    <row r="42" spans="2:13" ht="15" customHeight="1" thickBot="1" x14ac:dyDescent="0.25">
      <c r="B42" s="98"/>
      <c r="C42" s="109"/>
      <c r="D42" s="108"/>
      <c r="E42" s="108"/>
      <c r="F42" s="108"/>
      <c r="G42" s="108"/>
      <c r="H42" s="108"/>
      <c r="I42" s="108"/>
      <c r="J42" s="108"/>
      <c r="K42" s="108"/>
      <c r="L42" s="101"/>
      <c r="M42" s="112"/>
    </row>
    <row r="43" spans="2:13" ht="30" customHeight="1" thickBot="1" x14ac:dyDescent="0.25">
      <c r="B43" s="204" t="s">
        <v>119</v>
      </c>
      <c r="C43" s="205"/>
      <c r="D43" s="205"/>
      <c r="E43" s="205"/>
      <c r="F43" s="205"/>
      <c r="G43" s="205"/>
      <c r="H43" s="205"/>
      <c r="I43" s="205"/>
      <c r="J43" s="206"/>
      <c r="K43" s="111"/>
      <c r="L43" s="101"/>
      <c r="M43" s="112"/>
    </row>
    <row r="44" spans="2:13" ht="15" customHeight="1" thickBot="1" x14ac:dyDescent="0.25">
      <c r="B44" s="113"/>
      <c r="C44" s="114"/>
      <c r="D44" s="113"/>
      <c r="E44" s="113"/>
      <c r="F44" s="113"/>
      <c r="G44" s="113"/>
      <c r="H44" s="115"/>
      <c r="I44" s="115"/>
      <c r="J44" s="115"/>
      <c r="K44" s="116"/>
      <c r="L44" s="101"/>
      <c r="M44" s="112"/>
    </row>
    <row r="45" spans="2:13" ht="15" customHeight="1" x14ac:dyDescent="0.2">
      <c r="B45" s="117" t="s">
        <v>55</v>
      </c>
      <c r="C45" s="207" t="s">
        <v>56</v>
      </c>
      <c r="D45" s="208"/>
      <c r="E45" s="208"/>
      <c r="F45" s="208"/>
      <c r="G45" s="208"/>
      <c r="H45" s="208"/>
      <c r="I45" s="208"/>
      <c r="J45" s="209"/>
      <c r="K45" s="110"/>
      <c r="L45" s="101"/>
      <c r="M45" s="112"/>
    </row>
    <row r="46" spans="2:13" ht="30" customHeight="1" x14ac:dyDescent="0.2">
      <c r="B46" s="187">
        <v>1</v>
      </c>
      <c r="C46" s="216" t="s">
        <v>142</v>
      </c>
      <c r="D46" s="217"/>
      <c r="E46" s="217"/>
      <c r="F46" s="217"/>
      <c r="G46" s="217"/>
      <c r="H46" s="217"/>
      <c r="I46" s="217"/>
      <c r="J46" s="218"/>
      <c r="K46" s="119"/>
      <c r="L46" s="101"/>
      <c r="M46" s="112"/>
    </row>
    <row r="47" spans="2:13" ht="30" customHeight="1" x14ac:dyDescent="0.2">
      <c r="B47" s="187">
        <v>2</v>
      </c>
      <c r="C47" s="216" t="s">
        <v>143</v>
      </c>
      <c r="D47" s="217"/>
      <c r="E47" s="217"/>
      <c r="F47" s="217"/>
      <c r="G47" s="217"/>
      <c r="H47" s="217"/>
      <c r="I47" s="217"/>
      <c r="J47" s="218"/>
      <c r="K47" s="119"/>
      <c r="L47" s="101"/>
      <c r="M47" s="112"/>
    </row>
    <row r="48" spans="2:13" ht="30" customHeight="1" x14ac:dyDescent="0.2">
      <c r="B48" s="187">
        <v>3</v>
      </c>
      <c r="C48" s="216" t="s">
        <v>120</v>
      </c>
      <c r="D48" s="217"/>
      <c r="E48" s="217"/>
      <c r="F48" s="217"/>
      <c r="G48" s="217"/>
      <c r="H48" s="217"/>
      <c r="I48" s="217"/>
      <c r="J48" s="218"/>
      <c r="K48" s="119"/>
      <c r="L48" s="101"/>
      <c r="M48" s="112"/>
    </row>
    <row r="49" spans="2:13" ht="30" customHeight="1" x14ac:dyDescent="0.2">
      <c r="B49" s="187">
        <v>4</v>
      </c>
      <c r="C49" s="216" t="s">
        <v>121</v>
      </c>
      <c r="D49" s="217"/>
      <c r="E49" s="217"/>
      <c r="F49" s="217"/>
      <c r="G49" s="217"/>
      <c r="H49" s="217"/>
      <c r="I49" s="217"/>
      <c r="J49" s="218"/>
      <c r="K49" s="6"/>
      <c r="L49" s="6"/>
      <c r="M49" s="112"/>
    </row>
    <row r="50" spans="2:13" ht="30" customHeight="1" x14ac:dyDescent="0.2">
      <c r="B50" s="187">
        <v>5</v>
      </c>
      <c r="C50" s="216" t="s">
        <v>122</v>
      </c>
      <c r="D50" s="217"/>
      <c r="E50" s="217"/>
      <c r="F50" s="217"/>
      <c r="G50" s="217"/>
      <c r="H50" s="217"/>
      <c r="I50" s="217"/>
      <c r="J50" s="218"/>
      <c r="K50" s="6"/>
      <c r="L50" s="6"/>
      <c r="M50" s="112"/>
    </row>
    <row r="51" spans="2:13" ht="30" customHeight="1" x14ac:dyDescent="0.2">
      <c r="B51" s="187">
        <v>6</v>
      </c>
      <c r="C51" s="216" t="s">
        <v>123</v>
      </c>
      <c r="D51" s="217"/>
      <c r="E51" s="217"/>
      <c r="F51" s="217"/>
      <c r="G51" s="217"/>
      <c r="H51" s="217"/>
      <c r="I51" s="217"/>
      <c r="J51" s="218"/>
      <c r="K51" s="6"/>
      <c r="L51" s="6"/>
      <c r="M51" s="112"/>
    </row>
    <row r="52" spans="2:13" ht="30" customHeight="1" x14ac:dyDescent="0.2">
      <c r="B52" s="187">
        <v>7</v>
      </c>
      <c r="C52" s="216" t="s">
        <v>124</v>
      </c>
      <c r="D52" s="217"/>
      <c r="E52" s="217"/>
      <c r="F52" s="217"/>
      <c r="G52" s="217"/>
      <c r="H52" s="217"/>
      <c r="I52" s="217"/>
      <c r="J52" s="218"/>
      <c r="K52" s="6"/>
      <c r="L52" s="6"/>
      <c r="M52" s="112"/>
    </row>
    <row r="53" spans="2:13" ht="30" customHeight="1" x14ac:dyDescent="0.2">
      <c r="B53" s="187">
        <v>8</v>
      </c>
      <c r="C53" s="216" t="s">
        <v>125</v>
      </c>
      <c r="D53" s="217"/>
      <c r="E53" s="217"/>
      <c r="F53" s="217"/>
      <c r="G53" s="217"/>
      <c r="H53" s="217"/>
      <c r="I53" s="217"/>
      <c r="J53" s="218"/>
      <c r="K53" s="6"/>
      <c r="L53" s="6"/>
      <c r="M53" s="112"/>
    </row>
    <row r="54" spans="2:13" ht="30" customHeight="1" x14ac:dyDescent="0.2">
      <c r="B54" s="187">
        <v>9</v>
      </c>
      <c r="C54" s="216" t="s">
        <v>126</v>
      </c>
      <c r="D54" s="217"/>
      <c r="E54" s="217"/>
      <c r="F54" s="217"/>
      <c r="G54" s="217"/>
      <c r="H54" s="217"/>
      <c r="I54" s="217"/>
      <c r="J54" s="218"/>
      <c r="K54" s="6"/>
      <c r="L54" s="6"/>
      <c r="M54" s="112"/>
    </row>
    <row r="55" spans="2:13" ht="30" customHeight="1" x14ac:dyDescent="0.2">
      <c r="B55" s="187">
        <v>10</v>
      </c>
      <c r="C55" s="216" t="s">
        <v>127</v>
      </c>
      <c r="D55" s="217"/>
      <c r="E55" s="217"/>
      <c r="F55" s="217"/>
      <c r="G55" s="217"/>
      <c r="H55" s="217"/>
      <c r="I55" s="217"/>
      <c r="J55" s="218"/>
      <c r="K55" s="6"/>
      <c r="L55" s="6"/>
      <c r="M55" s="112"/>
    </row>
    <row r="56" spans="2:13" ht="30" customHeight="1" x14ac:dyDescent="0.2">
      <c r="B56" s="187">
        <v>11</v>
      </c>
      <c r="C56" s="216" t="s">
        <v>128</v>
      </c>
      <c r="D56" s="217"/>
      <c r="E56" s="217"/>
      <c r="F56" s="217"/>
      <c r="G56" s="217"/>
      <c r="H56" s="217"/>
      <c r="I56" s="217"/>
      <c r="J56" s="218"/>
      <c r="K56" s="6"/>
      <c r="L56" s="6"/>
    </row>
    <row r="57" spans="2:13" ht="30" customHeight="1" x14ac:dyDescent="0.2">
      <c r="B57" s="187">
        <v>12</v>
      </c>
      <c r="C57" s="216" t="s">
        <v>129</v>
      </c>
      <c r="D57" s="217"/>
      <c r="E57" s="217"/>
      <c r="F57" s="217"/>
      <c r="G57" s="217"/>
      <c r="H57" s="217"/>
      <c r="I57" s="217"/>
      <c r="J57" s="218"/>
      <c r="K57" s="6"/>
      <c r="L57" s="6"/>
    </row>
    <row r="58" spans="2:13" ht="30" customHeight="1" x14ac:dyDescent="0.2">
      <c r="B58" s="187">
        <v>13</v>
      </c>
      <c r="C58" s="216" t="s">
        <v>130</v>
      </c>
      <c r="D58" s="217"/>
      <c r="E58" s="217"/>
      <c r="F58" s="217"/>
      <c r="G58" s="217"/>
      <c r="H58" s="217"/>
      <c r="I58" s="217"/>
      <c r="J58" s="218"/>
      <c r="K58" s="6"/>
      <c r="L58" s="6"/>
    </row>
    <row r="59" spans="2:13" ht="30" customHeight="1" x14ac:dyDescent="0.2">
      <c r="B59" s="187">
        <v>14</v>
      </c>
      <c r="C59" s="216" t="s">
        <v>131</v>
      </c>
      <c r="D59" s="217"/>
      <c r="E59" s="217"/>
      <c r="F59" s="217"/>
      <c r="G59" s="217"/>
      <c r="H59" s="217"/>
      <c r="I59" s="217"/>
      <c r="J59" s="218"/>
      <c r="K59" s="6"/>
      <c r="L59" s="6"/>
    </row>
    <row r="60" spans="2:13" ht="30" customHeight="1" x14ac:dyDescent="0.2">
      <c r="B60" s="187">
        <v>15</v>
      </c>
      <c r="C60" s="216" t="s">
        <v>132</v>
      </c>
      <c r="D60" s="217"/>
      <c r="E60" s="217"/>
      <c r="F60" s="217"/>
      <c r="G60" s="217"/>
      <c r="H60" s="217"/>
      <c r="I60" s="217"/>
      <c r="J60" s="218"/>
      <c r="K60" s="6"/>
      <c r="L60" s="6"/>
    </row>
    <row r="61" spans="2:13" ht="30" customHeight="1" x14ac:dyDescent="0.2">
      <c r="B61" s="187">
        <v>16</v>
      </c>
      <c r="C61" s="216" t="s">
        <v>133</v>
      </c>
      <c r="D61" s="217"/>
      <c r="E61" s="217"/>
      <c r="F61" s="217"/>
      <c r="G61" s="217"/>
      <c r="H61" s="217"/>
      <c r="I61" s="217"/>
      <c r="J61" s="218"/>
      <c r="K61" s="6"/>
      <c r="L61" s="6"/>
    </row>
    <row r="62" spans="2:13" ht="30" customHeight="1" x14ac:dyDescent="0.2">
      <c r="B62" s="187">
        <v>17</v>
      </c>
      <c r="C62" s="216" t="s">
        <v>134</v>
      </c>
      <c r="D62" s="217"/>
      <c r="E62" s="217"/>
      <c r="F62" s="217"/>
      <c r="G62" s="217"/>
      <c r="H62" s="217"/>
      <c r="I62" s="217"/>
      <c r="J62" s="218"/>
      <c r="K62" s="6"/>
      <c r="L62" s="6"/>
    </row>
    <row r="63" spans="2:13" ht="30" customHeight="1" x14ac:dyDescent="0.2">
      <c r="B63" s="187">
        <v>18</v>
      </c>
      <c r="C63" s="216" t="s">
        <v>135</v>
      </c>
      <c r="D63" s="217"/>
      <c r="E63" s="217"/>
      <c r="F63" s="217"/>
      <c r="G63" s="217"/>
      <c r="H63" s="217"/>
      <c r="I63" s="217"/>
      <c r="J63" s="218"/>
      <c r="K63" s="6"/>
      <c r="L63" s="6"/>
    </row>
    <row r="64" spans="2:13" ht="30" customHeight="1" x14ac:dyDescent="0.2">
      <c r="B64" s="187">
        <v>19</v>
      </c>
      <c r="C64" s="216" t="s">
        <v>136</v>
      </c>
      <c r="D64" s="217"/>
      <c r="E64" s="217"/>
      <c r="F64" s="217"/>
      <c r="G64" s="217"/>
      <c r="H64" s="217"/>
      <c r="I64" s="217"/>
      <c r="J64" s="218"/>
      <c r="K64" s="6"/>
      <c r="L64" s="6"/>
    </row>
    <row r="65" spans="2:12" ht="30" customHeight="1" thickBot="1" x14ac:dyDescent="0.25">
      <c r="B65" s="188">
        <v>20</v>
      </c>
      <c r="C65" s="213" t="s">
        <v>137</v>
      </c>
      <c r="D65" s="214"/>
      <c r="E65" s="214"/>
      <c r="F65" s="214"/>
      <c r="G65" s="214"/>
      <c r="H65" s="214"/>
      <c r="I65" s="214"/>
      <c r="J65" s="215"/>
      <c r="K65" s="6"/>
      <c r="L65" s="6"/>
    </row>
  </sheetData>
  <mergeCells count="24">
    <mergeCell ref="C53:J53"/>
    <mergeCell ref="B3:C3"/>
    <mergeCell ref="B41:J41"/>
    <mergeCell ref="B43:J43"/>
    <mergeCell ref="C45:J45"/>
    <mergeCell ref="C46:J46"/>
    <mergeCell ref="C47:J47"/>
    <mergeCell ref="C48:J48"/>
    <mergeCell ref="C49:J49"/>
    <mergeCell ref="C50:J50"/>
    <mergeCell ref="C51:J51"/>
    <mergeCell ref="C52:J52"/>
    <mergeCell ref="C65:J65"/>
    <mergeCell ref="C54:J54"/>
    <mergeCell ref="C55:J55"/>
    <mergeCell ref="C56:J56"/>
    <mergeCell ref="C57:J57"/>
    <mergeCell ref="C58:J58"/>
    <mergeCell ref="C59:J59"/>
    <mergeCell ref="C60:J60"/>
    <mergeCell ref="C61:J61"/>
    <mergeCell ref="C62:J62"/>
    <mergeCell ref="C63:J63"/>
    <mergeCell ref="C64:J64"/>
  </mergeCells>
  <pageMargins left="0.7" right="0.7" top="0.75" bottom="0.75" header="0.3" footer="0.3"/>
  <pageSetup paperSize="9" scale="5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Demi,Regular"&amp;K0078C9&amp;F &amp; Printed at &amp;T on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2017-06-05T09:26:18+00:00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72D10C8-0E5D-4C60-91BD-5D6B64617058}">
  <ds:schemaRefs>
    <ds:schemaRef ds:uri="http://schemas.microsoft.com/sharepoint/v3/contenttype/forms"/>
  </ds:schemaRefs>
</ds:datastoreItem>
</file>

<file path=customXml/itemProps2.xml><?xml version="1.0" encoding="utf-8"?>
<ds:datastoreItem xmlns:ds="http://schemas.openxmlformats.org/officeDocument/2006/customXml" ds:itemID="{484074AA-AF3C-42EA-ADBF-9560C4E8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BD0BA6-3EF3-4257-BBD5-891887E7AD81}">
  <ds:schemaRefs>
    <ds:schemaRef ds:uri="2d0b8a70-048c-48a5-9212-02ef6b6db5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e4c319f-f868-4ceb-8801-8cf7367b8c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WATER&gt;&gt;</vt:lpstr>
      <vt:lpstr>WS12 (Jan 2018)</vt:lpstr>
      <vt:lpstr>WS12a not used</vt:lpstr>
      <vt:lpstr>WS12b (Jan 2018)</vt:lpstr>
      <vt:lpstr>'WS12 (Jan 2018)'!Print_Area</vt:lpstr>
      <vt:lpstr>'WS12b (Jan 2018)'!Print_Area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Draft methodology consultation - January 2018 tables - water resource RCV allocation</dc:title>
  <dc:creator>Paul Fox</dc:creator>
  <cp:lastModifiedBy>Laura Masters</cp:lastModifiedBy>
  <cp:lastPrinted>2017-07-10T07:48:36Z</cp:lastPrinted>
  <dcterms:created xsi:type="dcterms:W3CDTF">2017-06-05T09:02:55Z</dcterms:created>
  <dcterms:modified xsi:type="dcterms:W3CDTF">2017-07-10T14:16:00Z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_MarkAsFinal">
    <vt:bool>true</vt:bool>
  </property>
</Properties>
</file>